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SKEN\"/>
    </mc:Choice>
  </mc:AlternateContent>
  <xr:revisionPtr revIDLastSave="0" documentId="8_{D5513314-58A2-4091-BEBA-5399694BE9D4}" xr6:coauthVersionLast="47" xr6:coauthVersionMax="47" xr10:uidLastSave="{00000000-0000-0000-0000-000000000000}"/>
  <bookViews>
    <workbookView xWindow="-120" yWindow="-120" windowWidth="29040" windowHeight="15840" activeTab="1" xr2:uid="{00000000-000D-0000-FFFF-FFFF00000000}"/>
  </bookViews>
  <sheets>
    <sheet name="NASLOVNICA 2023." sheetId="23" r:id="rId1"/>
    <sheet name="2023. PROGRAM ODRŽAVANJA" sheetId="3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29" i="31" l="1"/>
  <c r="M1026" i="31"/>
  <c r="J1026" i="31"/>
  <c r="M1025" i="31"/>
  <c r="J1025" i="31"/>
  <c r="M1024" i="31"/>
  <c r="M1031" i="31" s="1"/>
  <c r="J1024" i="31"/>
  <c r="L1016" i="31"/>
  <c r="K1016" i="31"/>
  <c r="C892" i="31"/>
  <c r="C707" i="31"/>
  <c r="D436" i="31"/>
  <c r="D435" i="31"/>
  <c r="D434" i="31"/>
  <c r="D433" i="31"/>
  <c r="D432" i="31"/>
  <c r="D431" i="31"/>
  <c r="D430" i="31"/>
  <c r="D429" i="31"/>
  <c r="D428" i="31"/>
  <c r="D427" i="31"/>
  <c r="D426" i="31"/>
  <c r="D425" i="31"/>
  <c r="D424" i="31"/>
  <c r="D423" i="31"/>
  <c r="D422" i="31"/>
  <c r="D421" i="31"/>
  <c r="D420" i="31"/>
  <c r="D419" i="31"/>
  <c r="D418" i="31"/>
  <c r="D417" i="31"/>
  <c r="D416" i="31"/>
  <c r="D415" i="31"/>
  <c r="D414" i="31"/>
  <c r="D413" i="31"/>
  <c r="D412" i="31"/>
  <c r="D411" i="31"/>
  <c r="D410" i="31"/>
  <c r="D398" i="31"/>
  <c r="D395" i="31"/>
  <c r="D394" i="31"/>
  <c r="B375" i="31"/>
  <c r="D375" i="31" s="1"/>
  <c r="D373" i="31"/>
  <c r="D372" i="31"/>
  <c r="D370" i="31"/>
  <c r="D369" i="31"/>
  <c r="D368" i="31"/>
  <c r="D367" i="31"/>
  <c r="D366" i="31"/>
  <c r="D365" i="31"/>
  <c r="D364" i="31"/>
  <c r="D363" i="31"/>
  <c r="D362" i="31"/>
  <c r="D361" i="31"/>
  <c r="D360" i="31"/>
  <c r="D359" i="31"/>
  <c r="D358" i="31"/>
  <c r="D346" i="31"/>
  <c r="D343" i="31"/>
  <c r="D333" i="31"/>
  <c r="D330" i="31"/>
  <c r="D300" i="31"/>
  <c r="D292" i="31"/>
  <c r="D290" i="31"/>
  <c r="D288" i="31"/>
  <c r="D287" i="31"/>
  <c r="D286" i="31"/>
  <c r="D284" i="31"/>
  <c r="D283" i="31"/>
  <c r="D282" i="31"/>
  <c r="D281" i="31"/>
  <c r="D280" i="31"/>
  <c r="D279" i="31"/>
  <c r="D278" i="31"/>
  <c r="D277" i="31"/>
  <c r="D276" i="31"/>
  <c r="D275" i="31"/>
  <c r="D274" i="31"/>
  <c r="D273" i="31"/>
  <c r="D272" i="31"/>
  <c r="D271" i="31"/>
  <c r="D270" i="31"/>
  <c r="D269" i="31"/>
  <c r="D261" i="31"/>
  <c r="D246" i="31"/>
  <c r="D232" i="31"/>
  <c r="D231" i="31"/>
  <c r="D229" i="31"/>
  <c r="D228" i="31"/>
  <c r="D219" i="31"/>
  <c r="D218" i="31"/>
  <c r="D217" i="31"/>
  <c r="D216" i="31"/>
  <c r="D208" i="31"/>
  <c r="D200" i="31"/>
  <c r="D199" i="31"/>
  <c r="D198" i="31"/>
  <c r="D197" i="31"/>
  <c r="D196" i="31"/>
  <c r="D195" i="31"/>
  <c r="D194" i="31"/>
  <c r="D193" i="31"/>
  <c r="D192" i="31"/>
  <c r="D191" i="31"/>
  <c r="D190" i="31"/>
  <c r="D189" i="31"/>
  <c r="D188" i="31"/>
  <c r="D187" i="31"/>
  <c r="D186" i="31"/>
  <c r="D185" i="31"/>
  <c r="D184" i="31"/>
  <c r="D183" i="31"/>
  <c r="D182" i="31"/>
  <c r="D181" i="31"/>
  <c r="D180" i="31"/>
  <c r="D179" i="31"/>
  <c r="D178" i="31"/>
  <c r="D177" i="31"/>
  <c r="D176" i="31"/>
  <c r="D175" i="31"/>
  <c r="D174" i="31"/>
  <c r="D173" i="31"/>
  <c r="D172" i="31"/>
  <c r="D171" i="31"/>
  <c r="D170" i="31"/>
  <c r="D169" i="31"/>
  <c r="D168" i="31"/>
  <c r="D167" i="31"/>
  <c r="D166" i="31"/>
  <c r="D158" i="31"/>
  <c r="D157" i="31"/>
  <c r="D156" i="31"/>
  <c r="D155" i="31"/>
  <c r="D154" i="31"/>
  <c r="D153" i="31"/>
  <c r="D152" i="31"/>
  <c r="D151" i="31"/>
  <c r="D149" i="31"/>
  <c r="D148" i="31"/>
  <c r="D147" i="31"/>
  <c r="D146" i="31"/>
  <c r="D145" i="31"/>
  <c r="D144" i="31"/>
  <c r="D143" i="31"/>
  <c r="D142" i="31"/>
  <c r="D141" i="31"/>
  <c r="D140" i="31"/>
  <c r="D139" i="31"/>
  <c r="D138" i="31"/>
  <c r="D137" i="31"/>
  <c r="G136" i="31"/>
  <c r="D136" i="31"/>
  <c r="G135" i="31"/>
  <c r="D135" i="31"/>
  <c r="D134" i="31"/>
  <c r="D133" i="31"/>
  <c r="D132" i="31"/>
  <c r="D131" i="31"/>
  <c r="D130" i="31"/>
  <c r="D129" i="31"/>
  <c r="D128" i="31"/>
  <c r="D127" i="31"/>
  <c r="D126" i="31"/>
  <c r="D125" i="31"/>
  <c r="D124" i="31"/>
  <c r="D123" i="31"/>
  <c r="D122" i="31"/>
  <c r="D121" i="31"/>
  <c r="D120" i="31"/>
  <c r="D119" i="31"/>
  <c r="D118" i="31"/>
  <c r="D117" i="31"/>
  <c r="D116" i="31"/>
  <c r="D115" i="31"/>
  <c r="D114" i="31"/>
  <c r="D106" i="31"/>
  <c r="D105" i="31"/>
  <c r="D104" i="31"/>
  <c r="D103" i="31"/>
  <c r="D102" i="31"/>
  <c r="D101" i="31"/>
  <c r="D100" i="31"/>
  <c r="D99" i="31"/>
  <c r="D98" i="31"/>
  <c r="D97" i="31"/>
  <c r="D96" i="31"/>
  <c r="D95" i="31"/>
  <c r="D94" i="31"/>
  <c r="D93" i="31"/>
  <c r="D92" i="31"/>
  <c r="D91" i="31"/>
  <c r="D82" i="31"/>
  <c r="D81" i="31"/>
  <c r="D80" i="31"/>
  <c r="D79" i="31"/>
  <c r="D71" i="31"/>
  <c r="D70" i="31"/>
  <c r="D69" i="31"/>
  <c r="D68" i="31"/>
  <c r="D67" i="31"/>
  <c r="D66" i="31"/>
  <c r="D65" i="31"/>
  <c r="D64" i="31"/>
  <c r="D63" i="31"/>
  <c r="D62" i="31"/>
  <c r="D61" i="31"/>
  <c r="D60" i="31"/>
  <c r="D59" i="31"/>
  <c r="D58" i="31"/>
  <c r="D57" i="31"/>
  <c r="D56" i="31"/>
  <c r="D48" i="31"/>
  <c r="D47" i="31"/>
  <c r="D46" i="31"/>
  <c r="D45" i="31"/>
  <c r="D44" i="31"/>
  <c r="D43" i="31"/>
  <c r="D42" i="31"/>
  <c r="D41" i="31"/>
  <c r="D40" i="31"/>
  <c r="D39" i="31"/>
  <c r="D38" i="31"/>
  <c r="D37" i="31"/>
  <c r="D36" i="31"/>
  <c r="D35" i="31"/>
  <c r="D34" i="31"/>
  <c r="D33" i="31"/>
  <c r="D32" i="31"/>
  <c r="D31" i="31"/>
  <c r="D30" i="31"/>
  <c r="D29" i="31"/>
  <c r="D28" i="31"/>
  <c r="D27" i="31"/>
  <c r="D26" i="31"/>
  <c r="D25" i="31"/>
  <c r="D24" i="31"/>
  <c r="D23" i="31"/>
  <c r="D22" i="31"/>
  <c r="D21" i="31"/>
  <c r="D20" i="31"/>
  <c r="D19" i="31"/>
  <c r="D18" i="31"/>
  <c r="D17" i="31"/>
  <c r="D16" i="31"/>
  <c r="D15" i="31"/>
  <c r="D14" i="31"/>
  <c r="D13" i="31"/>
  <c r="D12" i="31"/>
  <c r="K11" i="31"/>
  <c r="K10" i="31"/>
  <c r="G14" i="31" l="1"/>
  <c r="H14" i="31"/>
  <c r="H12" i="31" l="1"/>
  <c r="G12" i="31"/>
</calcChain>
</file>

<file path=xl/sharedStrings.xml><?xml version="1.0" encoding="utf-8"?>
<sst xmlns="http://schemas.openxmlformats.org/spreadsheetml/2006/main" count="1278" uniqueCount="796">
  <si>
    <t>ČIŠĆENJE I ODRŽAVANJE JAVNIH POVRŠINA</t>
  </si>
  <si>
    <t>I. ZELENE POVRŠINE</t>
  </si>
  <si>
    <t>Košnja trave</t>
  </si>
  <si>
    <r>
      <t>Površina m</t>
    </r>
    <r>
      <rPr>
        <sz val="11"/>
        <color theme="1"/>
        <rFont val="Calibri"/>
        <family val="2"/>
        <charset val="238"/>
      </rPr>
      <t>²</t>
    </r>
  </si>
  <si>
    <t>Košnji godišnje</t>
  </si>
  <si>
    <t>Količina</t>
  </si>
  <si>
    <t>Trg Vladimira Nazora</t>
  </si>
  <si>
    <t>Spomen dom Alojza Vulinca</t>
  </si>
  <si>
    <t>Moslavačka ulica</t>
  </si>
  <si>
    <t>Ulica Kralja Tomislava</t>
  </si>
  <si>
    <t>Osnovna škola Žeravinec</t>
  </si>
  <si>
    <t>Srednjoškolski centar i OŠ</t>
  </si>
  <si>
    <t>Savska ulica</t>
  </si>
  <si>
    <t>Kolodvorska ulica</t>
  </si>
  <si>
    <t xml:space="preserve">Omladinska ulica - oko st. Zgrade VI, VII, VIII i IX </t>
  </si>
  <si>
    <t>Naselje Žeravinec - 5 stambenih objekata</t>
  </si>
  <si>
    <t>Vulinčeva - stambena zgrada</t>
  </si>
  <si>
    <t>Spomenik Vinka Jeđuta</t>
  </si>
  <si>
    <t>Stambena zgrada X i stambena zgrada Vukovarska ulica</t>
  </si>
  <si>
    <t>Školska ulica</t>
  </si>
  <si>
    <t>Ulica Slobode</t>
  </si>
  <si>
    <t>Vukovarska ulica</t>
  </si>
  <si>
    <t>Ulica Ruža</t>
  </si>
  <si>
    <t>Stari Ivanić</t>
  </si>
  <si>
    <t>Poljana zona C</t>
  </si>
  <si>
    <t>Ulica Ruža od Omladinske ulice do Ivanićplasta</t>
  </si>
  <si>
    <t>Ulica Slobode - između Đačkog doma i Omladinskog odvojka</t>
  </si>
  <si>
    <t>Jurinčeva ulica kod Centra za socijalnu skrb</t>
  </si>
  <si>
    <t>Žeravinec - između stambenih objekata VIII i potoka Žeravinec</t>
  </si>
  <si>
    <t>Ulica Donja Poljana i Rastićeva ulica</t>
  </si>
  <si>
    <t>Površina na kraju slijepog dijela Jurinčeve ulice kod zaobilaznice</t>
  </si>
  <si>
    <t>Žitna ulica - kod Agroprerade</t>
  </si>
  <si>
    <t>Proljetna ulica</t>
  </si>
  <si>
    <t>Savska ulica - kod kuće Riđan</t>
  </si>
  <si>
    <t>Ulica Slobode - površina kod kuće Barilić</t>
  </si>
  <si>
    <t>SVEUKUPNO:</t>
  </si>
  <si>
    <t>Košnja zelenih površina po MO</t>
  </si>
  <si>
    <t>Naselje Deanovec</t>
  </si>
  <si>
    <t>Naselje Dubrovčak Lijevi</t>
  </si>
  <si>
    <t>Naselje Caginec</t>
  </si>
  <si>
    <t>Naselje Posavski Bregi</t>
  </si>
  <si>
    <t>Naselje Opatinec</t>
  </si>
  <si>
    <t>Naselje Trebovec</t>
  </si>
  <si>
    <t>Naselje Prečno</t>
  </si>
  <si>
    <t>Naselje Šumečani</t>
  </si>
  <si>
    <t>Naselje Graberje Ivanićko</t>
  </si>
  <si>
    <t>Naselje Tarno</t>
  </si>
  <si>
    <t>Naselje Breška Greda</t>
  </si>
  <si>
    <t>Naselje Prerovec</t>
  </si>
  <si>
    <t>Naselje Lonja</t>
  </si>
  <si>
    <t>Naselje Šarampov Donji</t>
  </si>
  <si>
    <t>Naselje Poljana Donja</t>
  </si>
  <si>
    <t>Ivanić-Grad</t>
  </si>
  <si>
    <t>Donji Šarampov</t>
  </si>
  <si>
    <t>Graberje Ivanićko</t>
  </si>
  <si>
    <t>Posavski Bregi</t>
  </si>
  <si>
    <t>Prečno</t>
  </si>
  <si>
    <t>Čišćenje i metenje pješačkih staza po parkovnim površinama</t>
  </si>
  <si>
    <t>Park hrvatskih branitelja</t>
  </si>
  <si>
    <t>Trg Valdimira Nazora</t>
  </si>
  <si>
    <t>Spomen dom A. Vulinca</t>
  </si>
  <si>
    <t>Čišćenje godišnje</t>
  </si>
  <si>
    <t>Vukovarska - od Ulica Ruža do Moslavačke</t>
  </si>
  <si>
    <t>oko stambenih zgrada 6,7,8 i 9</t>
  </si>
  <si>
    <t>Naselje Žeravinec</t>
  </si>
  <si>
    <t>OŠ Žeravinec</t>
  </si>
  <si>
    <t xml:space="preserve">Stambena zgrada X i st. zgrada u Vukovarskoj </t>
  </si>
  <si>
    <t>Čišćenje i metenje javnih prometnih površina</t>
  </si>
  <si>
    <t>Maznica</t>
  </si>
  <si>
    <t>Ulica Krešimira IV</t>
  </si>
  <si>
    <t>Kundekova ulica</t>
  </si>
  <si>
    <t>Pokupska ulica</t>
  </si>
  <si>
    <t>Kolodvorska ulica (od Vulinčeve do želj. stanice i križanja)</t>
  </si>
  <si>
    <t>Badalićeva ulica</t>
  </si>
  <si>
    <t>Omladinska ulica</t>
  </si>
  <si>
    <t>Vulinčeva ulica</t>
  </si>
  <si>
    <t>Športska ulica</t>
  </si>
  <si>
    <t>Dubrovačka ulica</t>
  </si>
  <si>
    <t>Stambene zg. 7,8 i 9</t>
  </si>
  <si>
    <t>Ulica Franje Jurinca</t>
  </si>
  <si>
    <t>Sajmišna ulica</t>
  </si>
  <si>
    <t>Ulica Ljudevita Gaja</t>
  </si>
  <si>
    <t>GRABERJE IVANIĆKO</t>
  </si>
  <si>
    <t>Šenoina ulica</t>
  </si>
  <si>
    <t>Naftaplinska ulica</t>
  </si>
  <si>
    <t>Cesta u centru kod gost. "Kapelica"</t>
  </si>
  <si>
    <t>Nogostup u Zagrebačkoj ulici od križanja za "Peticu" do škole</t>
  </si>
  <si>
    <t>Nogostup u Kriškoj ulici do križanja sa Zagrebačkom</t>
  </si>
  <si>
    <t>Čišćenje i metenje sipine od zimske službe</t>
  </si>
  <si>
    <t>Savska od pruge do mosta</t>
  </si>
  <si>
    <t>Badalićeva ulica (uz autobusni kol.)</t>
  </si>
  <si>
    <t>Šiftarova ulica do objekta Koprić</t>
  </si>
  <si>
    <t>Beliceva uz Doma A. Vulinca</t>
  </si>
  <si>
    <t>Kolodvorska od pruge do želj. stanice sa križanjem</t>
  </si>
  <si>
    <t>Krešimirova ulica</t>
  </si>
  <si>
    <t>Vulinčeva od pruge do Doma A. Vulinca</t>
  </si>
  <si>
    <t>Kolodvorska od želj. stanice do Jurinčeve</t>
  </si>
  <si>
    <t>Majdekova od Savske do obilaznice</t>
  </si>
  <si>
    <t>Savska od mosta do Omladinske</t>
  </si>
  <si>
    <t>Ulica Slobode od Omladinske do Đačkog doma</t>
  </si>
  <si>
    <t>Savska od Omladinske do uključ. križanje industrijska zona</t>
  </si>
  <si>
    <t>Vulinčeva od doma do granice s Kloštrom</t>
  </si>
  <si>
    <t>Jurinčeva ulica</t>
  </si>
  <si>
    <t>Gajeva ulica</t>
  </si>
  <si>
    <t>Rezidba živica na javnim površinama</t>
  </si>
  <si>
    <t>Rezidba godišnje</t>
  </si>
  <si>
    <t>Rezidba ukrasnog grmlja</t>
  </si>
  <si>
    <t>kom</t>
  </si>
  <si>
    <t>1. Veliki grmovi</t>
  </si>
  <si>
    <t>3. Mali grmovi</t>
  </si>
  <si>
    <t>4. Bodljikavi grmovi</t>
  </si>
  <si>
    <t>Rezidba drveća</t>
  </si>
  <si>
    <t>Uklanjanje stabala prema nalogu nadzorne osobe (piljenje debla, kresanje granja, odvoz i deponiranje, kupiranje)</t>
  </si>
  <si>
    <t>debljine 0-30</t>
  </si>
  <si>
    <t>debljine 0-40 i veći</t>
  </si>
  <si>
    <t>Održavanje sadnice, grmova i ukrasnog bilja na javnim površinama</t>
  </si>
  <si>
    <t>Izvođenje potrebnih radnji (godišnje)</t>
  </si>
  <si>
    <t>Održavanje baroknog vijenca u Parku hrvatskih branitelja</t>
  </si>
  <si>
    <t>1. Sezonsko i lukovičasto cvijeće</t>
  </si>
  <si>
    <r>
      <t>Priprema zemljišta podrazumijeva prekopavanje gredica na dubini 25 cm, gnojidba sa prihranom komposta, usitnjavanje i fino planiranje zemlje, nabava, prijevoz i sadnja dobro ukorijenjenih sadnica sa balom od komposta i zalijevanjem u toku sadnje. Obračun se vrši po m</t>
    </r>
    <r>
      <rPr>
        <sz val="10"/>
        <color theme="1"/>
        <rFont val="Calibri"/>
        <family val="2"/>
        <charset val="238"/>
      </rPr>
      <t>²</t>
    </r>
    <r>
      <rPr>
        <sz val="10"/>
        <color theme="1"/>
        <rFont val="Arial"/>
        <family val="2"/>
        <charset val="238"/>
      </rPr>
      <t xml:space="preserve"> pripremljenog zemljišta i posađenog cvijeća.</t>
    </r>
  </si>
  <si>
    <t>2. Sadnja trajnica na javnim površinama</t>
  </si>
  <si>
    <t>IVANIĆ-GRAD</t>
  </si>
  <si>
    <t>Grabljanje (godišnje)</t>
  </si>
  <si>
    <t>Dom A. Vulinca</t>
  </si>
  <si>
    <t>Oko stambenih zgrada 6,7,8 i 9</t>
  </si>
  <si>
    <t>Oko stambenih zgrada X i Vukovarska</t>
  </si>
  <si>
    <t>Kralja Krešimira IV</t>
  </si>
  <si>
    <t>Centar za socijalnu skrb</t>
  </si>
  <si>
    <t>Oko ambulante</t>
  </si>
  <si>
    <t>Kod dječjeg vrtića</t>
  </si>
  <si>
    <t>Park</t>
  </si>
  <si>
    <t>DEANOVEC</t>
  </si>
  <si>
    <t>CAGINEC</t>
  </si>
  <si>
    <t>Uređenje i priprema javne površine uništene parkiranjem, prokopavanjem, prevoženjem i sl. za košnju.</t>
  </si>
  <si>
    <t>Pranje i čišćenje spomenika poginulim braniteljima u centralnom parku u Ivanić-Gradu zajedno sa postoljem spomenika. Čišćenje se vrši 5 puta godišnje.</t>
  </si>
  <si>
    <t>Pranje i čišćenje spomenika poginulim braniteljima u centralnom parku u Ivanić-Gradu zajedno sa postoljem spomenika. Čišćenje se vrši 5 puta godišnje. Obračun po jednom čišćenju komplet.</t>
  </si>
  <si>
    <t>Uređenje uništenih-oštećenih javnih zelenih površina</t>
  </si>
  <si>
    <t>Pranje i čišćenje spomenika</t>
  </si>
  <si>
    <t>Komplet</t>
  </si>
  <si>
    <t>Broj košarica</t>
  </si>
  <si>
    <t>Pražnjenje košarica (godišnje)</t>
  </si>
  <si>
    <t>Pražnjenje košarica za smeće</t>
  </si>
  <si>
    <t>Radovi na pražnjenju košarica za smeće provode se svakodnevno na području Grada Ivanić-Grada - centar i naselje Žeravinec, a u cijenu je uključen rad radnika, pražnjenje košarice te deponiranje otpada.</t>
  </si>
  <si>
    <t>Naselje Ivanić-Grad</t>
  </si>
  <si>
    <t>Područje Grada Ivanić-Grada</t>
  </si>
  <si>
    <t>Naselja na području Grada Ivanić-Grada</t>
  </si>
  <si>
    <t>čišćenje 1 x tjedno</t>
  </si>
  <si>
    <t>Održavanje čistoće kontejnera</t>
  </si>
  <si>
    <t>Broj kontejnera</t>
  </si>
  <si>
    <t>Čišćenje oko kontejnera (godišnje)</t>
  </si>
  <si>
    <t>Radovi na održavanju čistoće koje uključuje obilazak svih postavljenih kontejnera (staklo, papir, komunalni otpad) te uklanjanje tj. ubacivanje otpada u spomenute kontejnere vršiti će se 1x mjesečno (12x godišnje).</t>
  </si>
  <si>
    <t>U cijenu uključiti rad radnika, odvoz i deponiranje otpada koji se ne može odložiti u postavljeni kontejner.</t>
  </si>
  <si>
    <t>Grad Ivanić-Grad</t>
  </si>
  <si>
    <t>čišćenje 1x mjesečno (12x godišnje)</t>
  </si>
  <si>
    <t>Čišćenje (godišnje)</t>
  </si>
  <si>
    <t>Staze u Centru</t>
  </si>
  <si>
    <t>Savska ulica od Ulice K. Tomislava do pruge</t>
  </si>
  <si>
    <t>K. Tomislava od Trga V. Nazora do Omladinske ulice</t>
  </si>
  <si>
    <t>Omladinska od Ulice Slobode do Doma zdravlja</t>
  </si>
  <si>
    <t>Kolodvorska od Vulinčeve do željezničke stanice</t>
  </si>
  <si>
    <t>Staze na mostovima preko rijeke Lonja</t>
  </si>
  <si>
    <t>Zgrada Kopirić, od semafora prema Šiftarovoj ulici</t>
  </si>
  <si>
    <t>Uz Ivanićplast - slijepa ulica prema Ulici Ruža</t>
  </si>
  <si>
    <t>Uz groblje od Školske do Omladinske ulice</t>
  </si>
  <si>
    <t>Ulazak u Žeravinec - iz Beliceve do OŠ</t>
  </si>
  <si>
    <t>Ulaz u Žeravinec - lijevo i desno do zgrada</t>
  </si>
  <si>
    <t>Nogostup u Zagrebačkoj ulici od "Petice" do škole</t>
  </si>
  <si>
    <t>Nogostup u Kriškoj ulici od križanja sa Zagrebačkom ulicom</t>
  </si>
  <si>
    <t>Posipavanje</t>
  </si>
  <si>
    <t>Čišćenje i metenje</t>
  </si>
  <si>
    <t>Broj čišćenja (godišnje)</t>
  </si>
  <si>
    <t>Prema veličini nadstrešnice i okolnih betonskih i asfaltnih površina ima nekoliko tipova pa se jedinične cijene nude prema slijedećim tipovima:</t>
  </si>
  <si>
    <t>2. Pranje stakla i metalnih stijenki nadstrešnice sa prethodnim pometanjem. Za godinu dana predviđa se četiri pranja.</t>
  </si>
  <si>
    <t>3. Čišćenje snijega i leda iz nadstrešnica i okoliša.</t>
  </si>
  <si>
    <r>
      <t>Prosjek po nadstrešnici je 15 m</t>
    </r>
    <r>
      <rPr>
        <vertAlign val="superscript"/>
        <sz val="10"/>
        <color theme="1"/>
        <rFont val="Arial"/>
        <family val="2"/>
        <charset val="238"/>
      </rPr>
      <t>2.</t>
    </r>
  </si>
  <si>
    <t>II. TARUPIRANJE</t>
  </si>
  <si>
    <t>Tarupiranje</t>
  </si>
  <si>
    <t>Godišnje</t>
  </si>
  <si>
    <t>Ivanić-Grad - Majdekova ulica</t>
  </si>
  <si>
    <t>Ivanić-Grad - Šiftarova ulica</t>
  </si>
  <si>
    <t>Ivanić-Grad - Širinečka ulica</t>
  </si>
  <si>
    <t>Ivanić-Grad - Ulica Milke Trnine</t>
  </si>
  <si>
    <t>Ivanić-Grad - Žitna ulica</t>
  </si>
  <si>
    <t>Ivanić-Grad - Etanska cesta</t>
  </si>
  <si>
    <t>Ivanić-Grad - Petari</t>
  </si>
  <si>
    <t>Ivanić-Grad - Graberska ulica</t>
  </si>
  <si>
    <t>Ivanić-Grad - Ulica Ivana Šveara</t>
  </si>
  <si>
    <t>Ivanić-Grad - Ulica Franje Jurinca</t>
  </si>
  <si>
    <t>Ivanić-Grad - Car Pooling</t>
  </si>
  <si>
    <t>Donji Šarampov - Ulica Lipa</t>
  </si>
  <si>
    <t>Donji Šarampov - Naftaška</t>
  </si>
  <si>
    <t>Donji Šarampov - Kosničarska</t>
  </si>
  <si>
    <t>Opatinec - Obrtnička</t>
  </si>
  <si>
    <t>Prkos Ivanićki - Ulica Braće Kalčić</t>
  </si>
  <si>
    <t>Prkos Ivanićki - Poljska ulica</t>
  </si>
  <si>
    <t>Deanovec - Ulica Dragutina Kocmana</t>
  </si>
  <si>
    <t>Deanovec - III odvojak Josipa Badalića</t>
  </si>
  <si>
    <t>Deanovec - cesta prema željezničkoj stanici</t>
  </si>
  <si>
    <t>Graberje Ivanićko - Deanovečko brdo</t>
  </si>
  <si>
    <t>Graberje Ivanićko - Petica</t>
  </si>
  <si>
    <t>Šumečani - Trijemski brijeg</t>
  </si>
  <si>
    <t>Šumečani - Staklena ulica</t>
  </si>
  <si>
    <t>Preventivna sustavna deratizacija zelenih i javno uređenih površina, kanalizacijske mreže sa revizorskim oknima i napuštenih kuća na području Grada Ivanić-Grada.</t>
  </si>
  <si>
    <t>Poslovni objekti 32 komada - 2 puta godišnje</t>
  </si>
  <si>
    <t>Napuštena domaćinstva - 200 domaćinstva - 2 puta godišnje</t>
  </si>
  <si>
    <t>Održavanje tucaničkih cesta</t>
  </si>
  <si>
    <t>MO ŠUMEĆANI</t>
  </si>
  <si>
    <t>Rastine</t>
  </si>
  <si>
    <t>Bunjanska ulica</t>
  </si>
  <si>
    <t>Trijemski brijeg</t>
  </si>
  <si>
    <t>MO GRABERJE IVANIĆKO</t>
  </si>
  <si>
    <t>Deanovečko brdo (kroz vinograde)</t>
  </si>
  <si>
    <t>Deanovečko brdo (odvojak prema Kmetić)</t>
  </si>
  <si>
    <t>MO DEANOVEC</t>
  </si>
  <si>
    <t>Od ceste za želj. stanicu prema farmi</t>
  </si>
  <si>
    <t>I odvojak Josipa Badalića</t>
  </si>
  <si>
    <t>MO CAGINEC-PRKOS</t>
  </si>
  <si>
    <t>Mirni kutić</t>
  </si>
  <si>
    <t>MO GORNJI ŠARAMPOV</t>
  </si>
  <si>
    <t>Marofski put</t>
  </si>
  <si>
    <t>MO DONJA POLJANA</t>
  </si>
  <si>
    <t>Barišceva ulica</t>
  </si>
  <si>
    <t>Ulica Borova</t>
  </si>
  <si>
    <t>Rajski odvojak</t>
  </si>
  <si>
    <t>Svetličićeva ulica</t>
  </si>
  <si>
    <t>Odvojak Savske ulice - prije nadvožnjaka lijevo</t>
  </si>
  <si>
    <t>MO DONJI ŠARAMPOV</t>
  </si>
  <si>
    <t>MO BREŠKA GREDA</t>
  </si>
  <si>
    <t>Lilska ulica - produžetak ulice</t>
  </si>
  <si>
    <t>MO POSAVSKI BREGI</t>
  </si>
  <si>
    <t>MO PREČNO</t>
  </si>
  <si>
    <t>Odvojci u selu</t>
  </si>
  <si>
    <t>Dobava, prijevoz te krpanje asfaltne površine vrućim postupkom asfaltbetonom sitne granulacije 0-5 ili 0-8 mm prosječne debljine 5-6 cm u uvaljanom stanju.</t>
  </si>
  <si>
    <t>U cijeni je sadržan slijedeći postupak:</t>
  </si>
  <si>
    <t>1.) Opsijecanje rupe pravokutnog oblika pilom za rezanje asfalta radi spoja sa dobrom površinom</t>
  </si>
  <si>
    <t xml:space="preserve">4.) Špricanje asfaltne površine koja se presvlači sa bit. emulzijom te mazanje spoja na mjestu starog i novog asfalta </t>
  </si>
  <si>
    <t>6.) Ponovni premaz spoja emulzijom</t>
  </si>
  <si>
    <t>III. ZIMSKA SLUŽBA</t>
  </si>
  <si>
    <t>SEKTOR DJELOVANJA</t>
  </si>
  <si>
    <t>POPIS ULICA PO SEKTORIMA</t>
  </si>
  <si>
    <t xml:space="preserve">I. SEKTOR </t>
  </si>
  <si>
    <t>NASELJE</t>
  </si>
  <si>
    <t>ŠIRINA (m)</t>
  </si>
  <si>
    <t>DULJINA (m)</t>
  </si>
  <si>
    <t>PODLOGA</t>
  </si>
  <si>
    <t>ULICA MILKE TRNINE</t>
  </si>
  <si>
    <t>asfalt</t>
  </si>
  <si>
    <t>PREDAVČEVA ULICA</t>
  </si>
  <si>
    <t>4,4 - 4,7</t>
  </si>
  <si>
    <t>KOLODVORSKA ULICA</t>
  </si>
  <si>
    <t>3,3 - 7</t>
  </si>
  <si>
    <t>ULICA KRALJA TOMISLAVA</t>
  </si>
  <si>
    <t>4 - 7,3</t>
  </si>
  <si>
    <t>MOSLAVAČKA ULICA</t>
  </si>
  <si>
    <t>VUKOVARSKA ULICA</t>
  </si>
  <si>
    <t>ULICA RUŽA</t>
  </si>
  <si>
    <t>6 - 6,4</t>
  </si>
  <si>
    <t>ULICA FRANJE JURINCA</t>
  </si>
  <si>
    <t>6,8 - 7,5</t>
  </si>
  <si>
    <t>ULICA MATIJE GUPCA</t>
  </si>
  <si>
    <t>2,7 - 4</t>
  </si>
  <si>
    <t>BELICEVA ULICA</t>
  </si>
  <si>
    <t>CUNDIĆEVA ULICA</t>
  </si>
  <si>
    <t>ULICA ANTUNA GUSTAVA MATOŠA</t>
  </si>
  <si>
    <t>ŽITNA ULICA</t>
  </si>
  <si>
    <t>4 - 6,1</t>
  </si>
  <si>
    <t>POKUPSKA ULICA</t>
  </si>
  <si>
    <t>MAZNICA</t>
  </si>
  <si>
    <t>KLOŠTRANSKA ULICA</t>
  </si>
  <si>
    <t>ZVONAREVO</t>
  </si>
  <si>
    <t>MAROFSKI PUT</t>
  </si>
  <si>
    <t>makadam</t>
  </si>
  <si>
    <t>ULICA ANTUNA ACINGERA</t>
  </si>
  <si>
    <t>JELENGRADSKA ULICA</t>
  </si>
  <si>
    <t>JOHOVEČKA ULICA</t>
  </si>
  <si>
    <t>TANDARIĆEV PUT</t>
  </si>
  <si>
    <t>NAFTAPLINSKA ULICA</t>
  </si>
  <si>
    <t>3,2 - 4,2</t>
  </si>
  <si>
    <t>KRIŠKA ULICA</t>
  </si>
  <si>
    <t>GARIĆGRADSKA ULICA</t>
  </si>
  <si>
    <t>GRABERSKA ULICA</t>
  </si>
  <si>
    <t>PETARI</t>
  </si>
  <si>
    <t>3,9 - 4,2</t>
  </si>
  <si>
    <t>CAGINEČKA ULICA</t>
  </si>
  <si>
    <t>ANDIGOLSKA ULICA</t>
  </si>
  <si>
    <t>KOPČIĆKA ULICA</t>
  </si>
  <si>
    <t>MOSTARSKA ULICA</t>
  </si>
  <si>
    <t>ŠINTROVI</t>
  </si>
  <si>
    <t>ULICA LJUDEVITA GAJA</t>
  </si>
  <si>
    <t>OPATINEČKA ULICA</t>
  </si>
  <si>
    <t>ULICA STJEPANA RADIĆA</t>
  </si>
  <si>
    <t>3,1 - 3,5</t>
  </si>
  <si>
    <t>ULICA JOSIPA BADALIĆA</t>
  </si>
  <si>
    <t>4,1 - 6,8</t>
  </si>
  <si>
    <t>ŽERAVINEC</t>
  </si>
  <si>
    <t>ŠIFTAROVA ULICA</t>
  </si>
  <si>
    <t>GARJEVIČKA ULICA</t>
  </si>
  <si>
    <t>ULICA KREŠIMIRA IV</t>
  </si>
  <si>
    <t>RIBNJACI</t>
  </si>
  <si>
    <t>CVJETNA ULICA</t>
  </si>
  <si>
    <t>DALMATINSKA ULICA</t>
  </si>
  <si>
    <t>3,1 - 3,8</t>
  </si>
  <si>
    <t>ŠARAMPOVSKA ULICA</t>
  </si>
  <si>
    <t>ŠPORTSKA ULICA</t>
  </si>
  <si>
    <t>DEŽELIĆEVA ULICA</t>
  </si>
  <si>
    <t>3,1 - 5,9</t>
  </si>
  <si>
    <t>BASARIČEKOVA ULICA</t>
  </si>
  <si>
    <t>2,5 - 4,6</t>
  </si>
  <si>
    <t>KUNDEKOVA ULICA</t>
  </si>
  <si>
    <t>3,6 - 4,9</t>
  </si>
  <si>
    <t>TVRĐAVSKA ULICA</t>
  </si>
  <si>
    <t>TRG VLADIMIRA NAZORA</t>
  </si>
  <si>
    <t>6 - 7,5</t>
  </si>
  <si>
    <t>ULICA EDUARDA BABIĆA</t>
  </si>
  <si>
    <t>4 - 4,7</t>
  </si>
  <si>
    <t>GODRIJANOV PUT</t>
  </si>
  <si>
    <t>3,8 - 4,1</t>
  </si>
  <si>
    <t>PILANSKI PUT</t>
  </si>
  <si>
    <t>ŠIRINEČKA ULICA</t>
  </si>
  <si>
    <t>ŠKOLSKA ULICA</t>
  </si>
  <si>
    <t>PODGRAĐE</t>
  </si>
  <si>
    <t>DONJA POLJANA</t>
  </si>
  <si>
    <t>RAJSKI KUT</t>
  </si>
  <si>
    <t>ULICA IVE RASTIĆA</t>
  </si>
  <si>
    <t>RUDARSKA ULICA</t>
  </si>
  <si>
    <t>ULICA FRANJE MOGUŠA</t>
  </si>
  <si>
    <t>BRENCOVA ULICA</t>
  </si>
  <si>
    <t>POLJANSKA ULICA</t>
  </si>
  <si>
    <t>SAJMIŠNA ULICA</t>
  </si>
  <si>
    <t>POSAVSKA ULICA</t>
  </si>
  <si>
    <t>SVETLIČIĆEVA ULICA</t>
  </si>
  <si>
    <t>GREGCEVA ULICA</t>
  </si>
  <si>
    <t>BARIŠCEVA ULICA</t>
  </si>
  <si>
    <t>POPEVAČEVA ULICA</t>
  </si>
  <si>
    <t>RAJSKI ODVOJAK</t>
  </si>
  <si>
    <t>ULICA BOROVA</t>
  </si>
  <si>
    <t>DUBROVAČKA ULICA</t>
  </si>
  <si>
    <t>4,7 - 5,5</t>
  </si>
  <si>
    <t>SENČIĆEVA ULICA</t>
  </si>
  <si>
    <t>MAJZECOVA ULICA</t>
  </si>
  <si>
    <t>ULICA LIPA</t>
  </si>
  <si>
    <t>ULICA STJEPANA ŠKRINJARA</t>
  </si>
  <si>
    <t>3,7 - 5,1</t>
  </si>
  <si>
    <t>ULICA IVANA ŠVEARA</t>
  </si>
  <si>
    <t>ULICA JOSIPA KELŠINA</t>
  </si>
  <si>
    <t>4 - 7,2</t>
  </si>
  <si>
    <t>LONJSKA ULICA</t>
  </si>
  <si>
    <t>NAFTALANSKA ULICA</t>
  </si>
  <si>
    <t>3,4 - 3,7</t>
  </si>
  <si>
    <t>ULICA STJEPANA GREGORKA</t>
  </si>
  <si>
    <t>HERCEGOVAČKA ULICA</t>
  </si>
  <si>
    <t>PROLJETNA ULICA</t>
  </si>
  <si>
    <t>DJEČJA ULICA</t>
  </si>
  <si>
    <t>ULICA SLAVKA ZALARA</t>
  </si>
  <si>
    <t>KRIJESNICE</t>
  </si>
  <si>
    <t>OBOROVSKA ULICA</t>
  </si>
  <si>
    <t>KUTANEC</t>
  </si>
  <si>
    <t>GRANIČARSKA ULICA</t>
  </si>
  <si>
    <t>ETANSKA CESTA</t>
  </si>
  <si>
    <t>7,2 - 8,5</t>
  </si>
  <si>
    <t>spojna cesta ETANSKA - PETARI</t>
  </si>
  <si>
    <t>zemljani put</t>
  </si>
  <si>
    <t>VUČAKOVEČKA ULICA</t>
  </si>
  <si>
    <t>NOVA INDUSTRIJSKA CESTA</t>
  </si>
  <si>
    <t>KOSNIČARSKA ULICA</t>
  </si>
  <si>
    <t>NOVO NASELJE</t>
  </si>
  <si>
    <t>VATROGASNA ULICA</t>
  </si>
  <si>
    <t>ZAJČIĆEVA ULICA</t>
  </si>
  <si>
    <t>BARILIĆEVA ULICA</t>
  </si>
  <si>
    <t>MAREKOVIĆEVA ULICA</t>
  </si>
  <si>
    <t>ZELENJAK</t>
  </si>
  <si>
    <t>JALŠEVEČKI ODVOJAK</t>
  </si>
  <si>
    <t>PRKOS</t>
  </si>
  <si>
    <t>TRATINSKA ULICA</t>
  </si>
  <si>
    <t>TOMIĆEVA ULICA</t>
  </si>
  <si>
    <t>ULICA BRAĆE KALČIĆ - sa odvojkom</t>
  </si>
  <si>
    <t>3,3 - 3,6</t>
  </si>
  <si>
    <t>UKUPNO:</t>
  </si>
  <si>
    <t xml:space="preserve">II. SEKTOR </t>
  </si>
  <si>
    <t>DONJI ŠARAMPOV</t>
  </si>
  <si>
    <t>DUGA ULICA</t>
  </si>
  <si>
    <t>NOVA ULICA</t>
  </si>
  <si>
    <t>ULICA VRBA</t>
  </si>
  <si>
    <t>ULICA STJEPANA KELŠINA</t>
  </si>
  <si>
    <t>KUNEKOVA ULICA</t>
  </si>
  <si>
    <t>CEPETARSKA ULICA</t>
  </si>
  <si>
    <t>LOVAČKA ULICA</t>
  </si>
  <si>
    <t>ULICA JOSIPA JAJČANA</t>
  </si>
  <si>
    <t>ODVOJAK KELŠINOVE ULICE</t>
  </si>
  <si>
    <t>ULICA TOME LUDVAIĆA</t>
  </si>
  <si>
    <t>OMLADINSKA ULICA</t>
  </si>
  <si>
    <t>POLJSKA ULICA</t>
  </si>
  <si>
    <t>OBRTNIČKA ULICA</t>
  </si>
  <si>
    <t>SELSKA ULICA</t>
  </si>
  <si>
    <t>ULICA MARTINA TUŠEKA</t>
  </si>
  <si>
    <t>MIRNI KUTIĆ</t>
  </si>
  <si>
    <t>ULICA JELA</t>
  </si>
  <si>
    <t>RATKOVIĆEV PUT</t>
  </si>
  <si>
    <t>ODVOJAK PAVLA JELIĆA</t>
  </si>
  <si>
    <t>TESLINA ULICA</t>
  </si>
  <si>
    <t>ŠENOINA ULICA</t>
  </si>
  <si>
    <t>3,9 - 4,9</t>
  </si>
  <si>
    <t>GRABERSKO BRDO</t>
  </si>
  <si>
    <t>DEANOVEČKO BRDO</t>
  </si>
  <si>
    <t>PETICA</t>
  </si>
  <si>
    <t>ULICA PAVLA PAVUNIĆA</t>
  </si>
  <si>
    <t>STANKOVAČKA ULICA</t>
  </si>
  <si>
    <t>REBRO</t>
  </si>
  <si>
    <t>BRDSKA ULICA</t>
  </si>
  <si>
    <t>ŠUMSKA ULICA</t>
  </si>
  <si>
    <t>ŠUMEĆANI</t>
  </si>
  <si>
    <t>STAKLENA ULICA</t>
  </si>
  <si>
    <t>VUČINIĆEVA ULICA</t>
  </si>
  <si>
    <t>BETLEHEMSKA ULICA</t>
  </si>
  <si>
    <t>VINOGRADSKA ULICA</t>
  </si>
  <si>
    <t>TRIJEMSKI BRIJEG</t>
  </si>
  <si>
    <t>BUNJANSKA ULICA</t>
  </si>
  <si>
    <t>ULICA DRAGUTINA KOCMANA</t>
  </si>
  <si>
    <t>II ODVOJAK J. BADALIĆA - PAPIĆ</t>
  </si>
  <si>
    <t>III ODVOJAK J. BADALIĆA - MIRT</t>
  </si>
  <si>
    <t>IV ODVOJAK J. BADALIĆA - ČIZMAR</t>
  </si>
  <si>
    <t>V ODVOJAK J. BADALIĆA - KEZERIĆ</t>
  </si>
  <si>
    <t>VI ODVOJAK J. BADALIĆA - PAVETIĆ</t>
  </si>
  <si>
    <t>2 - 2,5</t>
  </si>
  <si>
    <t>CESTA - od kapelice prema pruzi</t>
  </si>
  <si>
    <t>I ODVOJAK IVANA HORČIČKE - PETRLIĆ</t>
  </si>
  <si>
    <t>ODVOJAK COBOVIĆEVE ULICE</t>
  </si>
  <si>
    <t>DEREŽANI</t>
  </si>
  <si>
    <t xml:space="preserve">III. SEKTOR </t>
  </si>
  <si>
    <t>POSAVSKI BREGI</t>
  </si>
  <si>
    <t>GORENCI</t>
  </si>
  <si>
    <t>KATANCI I</t>
  </si>
  <si>
    <t>KATANCI II</t>
  </si>
  <si>
    <t>SETINJE</t>
  </si>
  <si>
    <t>2,5 - 2,9</t>
  </si>
  <si>
    <t>ULICA KECERIN STJEPANA</t>
  </si>
  <si>
    <t>POLAKI</t>
  </si>
  <si>
    <t>PREKO KANALA LIJEVO</t>
  </si>
  <si>
    <t>PREKO KANALA DESNO</t>
  </si>
  <si>
    <t>TOPOLJE</t>
  </si>
  <si>
    <t>BABIĆEVA ULICA</t>
  </si>
  <si>
    <t>ANDRUZINA ULICA</t>
  </si>
  <si>
    <t>VUKOVIĆEVA ULICA</t>
  </si>
  <si>
    <t>RODIĆEVA ULICA</t>
  </si>
  <si>
    <t>LIJEVI DUBROVČAK</t>
  </si>
  <si>
    <t>I SAVSKI ODVOJAK</t>
  </si>
  <si>
    <t>POSILOVIĆEVA ULICA</t>
  </si>
  <si>
    <t>ŠKRAMIČEVA ULICA</t>
  </si>
  <si>
    <t>II SAVSKI ODVOJAK</t>
  </si>
  <si>
    <t>BREKOVIĆEVA ULICA</t>
  </si>
  <si>
    <t>ŽIDAKOVA ULICA</t>
  </si>
  <si>
    <t>BELOŠEVA ULICA</t>
  </si>
  <si>
    <t>GREGČEVIČEVA ULICA</t>
  </si>
  <si>
    <t>VUGINA ULICA</t>
  </si>
  <si>
    <t>KLEKOVA ULICA</t>
  </si>
  <si>
    <t>III SAVSKI ODVOJAK</t>
  </si>
  <si>
    <t>PREČNO</t>
  </si>
  <si>
    <t>PRVA DESNO</t>
  </si>
  <si>
    <t>DRUGA DESNO</t>
  </si>
  <si>
    <t>TREĆA DESNO</t>
  </si>
  <si>
    <t>ČETVRTA DESNO</t>
  </si>
  <si>
    <t>PETA DESNO</t>
  </si>
  <si>
    <t>ŠESTA DESNO</t>
  </si>
  <si>
    <t>PRVA LIJEVO</t>
  </si>
  <si>
    <t>PREROVEC</t>
  </si>
  <si>
    <t>PREROVEC - kroz selo</t>
  </si>
  <si>
    <t>ZAKLEPICA</t>
  </si>
  <si>
    <t>TREBOVEC</t>
  </si>
  <si>
    <t>NAFTAPLINSKA ULICA - sa odvojcima</t>
  </si>
  <si>
    <t>2,8 - 4</t>
  </si>
  <si>
    <t>LUKAČKA ULICA</t>
  </si>
  <si>
    <t>OCTENJAČKA ULICA</t>
  </si>
  <si>
    <t>ŠEPEČKA ULICA</t>
  </si>
  <si>
    <t>ODVOJAK OBOROVSKE ULICE</t>
  </si>
  <si>
    <t>2 - 2,4</t>
  </si>
  <si>
    <t>GREDA BREŠKA</t>
  </si>
  <si>
    <t>GREDSKA ULICA</t>
  </si>
  <si>
    <t>PETRINSKA ULICA</t>
  </si>
  <si>
    <t>ŠKULCEVA ULICA</t>
  </si>
  <si>
    <t>ŠEMOVEC BREŠKI</t>
  </si>
  <si>
    <t>PREDRAGOVA ULICA</t>
  </si>
  <si>
    <t>ZELINA BREŠKA</t>
  </si>
  <si>
    <t>TURČIĆEVA ULICA</t>
  </si>
  <si>
    <t>ČRETNA ULICA</t>
  </si>
  <si>
    <t>ZELINSKA ULICA</t>
  </si>
  <si>
    <t>LILSKA ULICA</t>
  </si>
  <si>
    <t>2,5 - 3,5</t>
  </si>
  <si>
    <t>OPATINEC</t>
  </si>
  <si>
    <t>LEPŠIĆ</t>
  </si>
  <si>
    <t>ULICA BISKUPA LANGA</t>
  </si>
  <si>
    <t>ULICA JAJNEK</t>
  </si>
  <si>
    <t>KOPRINEČKA ULICA</t>
  </si>
  <si>
    <t>TARNO</t>
  </si>
  <si>
    <t>Obnova horizontalne signalizacije bijelom (ili žutom) bojom na asfaltnoj podlozi svih oznaka (manje linije, stop linije, pješački prijelazi, slova, strelice i sl.), osim središnje linije.</t>
  </si>
  <si>
    <t>Vrste radova</t>
  </si>
  <si>
    <t>a) Pješački prijelazi</t>
  </si>
  <si>
    <t>b) Stop linije pune i isprekidane</t>
  </si>
  <si>
    <t>c) Oznake svih vrsta (nestandardne strelice, oznake polja usmjeravanja prometa)</t>
  </si>
  <si>
    <t>d) Otoci (na križanjima i drugdje)</t>
  </si>
  <si>
    <t>h) Manje uzdužne linije širine 0,5 m koje se označavaju šablonom (križevi i sl.)</t>
  </si>
  <si>
    <t>i) Manje uzdužne linije širine 12 cm koje se označavaju šablonom (nestandardna parkirališta, kuverte, ostale uzdužne linije i sl.)</t>
  </si>
  <si>
    <r>
      <t xml:space="preserve">f) Natpis ŠKOLA i X (izvodi se u paru sa križevima na cesti) </t>
    </r>
    <r>
      <rPr>
        <b/>
        <sz val="10"/>
        <color theme="1"/>
        <rFont val="Arial"/>
        <family val="2"/>
        <charset val="238"/>
      </rPr>
      <t>Obračun po kompletu.</t>
    </r>
  </si>
  <si>
    <r>
      <t xml:space="preserve">g) Izrada oznaka za BUS stajalište i ugibalište (izvode se u kombinaciji BUS, X i "7") </t>
    </r>
    <r>
      <rPr>
        <b/>
        <sz val="10"/>
        <color theme="1"/>
        <rFont val="Arial"/>
        <family val="2"/>
        <charset val="238"/>
      </rPr>
      <t>Obračun po kompletu.</t>
    </r>
  </si>
  <si>
    <r>
      <t xml:space="preserve">j) Izrada parkirnih mjesta za osobna vozila. </t>
    </r>
    <r>
      <rPr>
        <b/>
        <sz val="10"/>
        <color theme="1"/>
        <rFont val="Arial"/>
        <family val="2"/>
        <charset val="238"/>
      </rPr>
      <t>Obračun po komadu.</t>
    </r>
  </si>
  <si>
    <r>
      <t xml:space="preserve">k) Izrada parkirnih mjesta za osobe sa invaliditetom (parkirališta iscrtati prema važećem Pravilniku, uključujući i pristupnu rampu, žutom bojom). </t>
    </r>
    <r>
      <rPr>
        <b/>
        <sz val="10"/>
        <color theme="1"/>
        <rFont val="Arial"/>
        <family val="2"/>
        <charset val="238"/>
      </rPr>
      <t>Obračun po komadu.</t>
    </r>
  </si>
  <si>
    <r>
      <t>2. Obnova središnje linije širine 12 cm pune i isprekidane što se izvodi strojno sa bijelom ili žutom bojom. Svi ostali uvjeti kao u prethodnoj stavci. Obračun radova se vrši po 1m</t>
    </r>
    <r>
      <rPr>
        <sz val="10"/>
        <color theme="1"/>
        <rFont val="Calibri"/>
        <family val="2"/>
        <charset val="238"/>
      </rPr>
      <t xml:space="preserve">¹ </t>
    </r>
    <r>
      <rPr>
        <sz val="10"/>
        <color theme="1"/>
        <rFont val="Arial"/>
        <family val="2"/>
        <charset val="238"/>
      </rPr>
      <t xml:space="preserve">neto izvučene linije (površina pod bojom). (U daljnjem tekstu ova stavka će se pisati "linije"). </t>
    </r>
    <r>
      <rPr>
        <b/>
        <sz val="10"/>
        <color theme="1"/>
        <rFont val="Arial"/>
        <family val="2"/>
        <charset val="238"/>
      </rPr>
      <t>Obračun po m</t>
    </r>
    <r>
      <rPr>
        <b/>
        <sz val="10"/>
        <color theme="1"/>
        <rFont val="Calibri"/>
        <family val="2"/>
        <charset val="238"/>
      </rPr>
      <t>¹</t>
    </r>
    <r>
      <rPr>
        <b/>
        <sz val="10"/>
        <color theme="1"/>
        <rFont val="Arial"/>
        <family val="2"/>
        <charset val="238"/>
      </rPr>
      <t>.</t>
    </r>
  </si>
  <si>
    <t>VI. UKLANJANJE ARHITEKTONSKIH BARIJERA</t>
  </si>
  <si>
    <r>
      <t>U cijenu uvrstiti pripremu zemljišta, iskop jama, gnojidbu, nabava sadnica, sadnju sadnica, zatrpavanje zemljom i poravnavanje te jednokratno zalijevanje. Obračun se vrši po m</t>
    </r>
    <r>
      <rPr>
        <vertAlign val="superscript"/>
        <sz val="10"/>
        <color theme="1"/>
        <rFont val="Arial"/>
        <family val="2"/>
        <charset val="238"/>
      </rPr>
      <t>2</t>
    </r>
    <r>
      <rPr>
        <sz val="10"/>
        <color theme="1"/>
        <rFont val="Arial"/>
        <family val="2"/>
        <charset val="238"/>
      </rPr>
      <t xml:space="preserve"> zasađene sadnice.</t>
    </r>
  </si>
  <si>
    <t xml:space="preserve">čišćenje </t>
  </si>
  <si>
    <t>Nova ulica</t>
  </si>
  <si>
    <t xml:space="preserve">Savska ulica </t>
  </si>
  <si>
    <t xml:space="preserve">Šiftarova ulica </t>
  </si>
  <si>
    <t>Vrsta radova</t>
  </si>
  <si>
    <t>Jedinična mjera</t>
  </si>
  <si>
    <t>bet. cijevi profil 30</t>
  </si>
  <si>
    <t>bet. cijevi profil 40</t>
  </si>
  <si>
    <t>bet. cijevi profil 50</t>
  </si>
  <si>
    <t>bet. cijevi profil 60</t>
  </si>
  <si>
    <t>bet. cijevi profil 80</t>
  </si>
  <si>
    <t>KV</t>
  </si>
  <si>
    <t>NKV</t>
  </si>
  <si>
    <t>VKV</t>
  </si>
  <si>
    <t>h</t>
  </si>
  <si>
    <t>Kombinirka</t>
  </si>
  <si>
    <t>Kamion do 5 t</t>
  </si>
  <si>
    <t>m</t>
  </si>
  <si>
    <t>Wacker "vibro ploča"</t>
  </si>
  <si>
    <t>4. Rad djelatnika po vremenu</t>
  </si>
  <si>
    <t>V. VERTIKALNA SIGNALIZACIJA I ODRŽAVANJE SEMAFORA</t>
  </si>
  <si>
    <t>Ulica Nikole Tesle</t>
  </si>
  <si>
    <t>Upuštanje rubnjaka na pješačkim prijelazima i raskršćima Omladinska, Vukovarska, Ul. Slobode, Moslavačka, Trg V. Nazora, Ul. Kralja Tomislava i Savska ulica i dr,.i svih ostalih zapreka koje priječe prometnu komunikaciju.</t>
  </si>
  <si>
    <t>Rezidba drveća i odvoz na deponij do 5 km.</t>
  </si>
  <si>
    <t>Radovi na pražnjenju košarica za smeće i deponiranje otpada obavlja se na području Grada Ivanić-Grada.</t>
  </si>
  <si>
    <t>Radovi na održavanju čistoće oko kontejnera uključuje obilazak svih postavljenih kontejnera (staklo, papir, komunalni otpad) te uklanjanje tj. ubacivanje otpada u spomenute kontejnere vršiti će se 1x mjesečno (12x godišnje).</t>
  </si>
  <si>
    <t>Izvođenje radova na održavanju semaforskih uređaja u ulici K.Tomislava, Savska ulica, Žitna ulica, Šiftarova ulica i Majdekova ulica. Održavanje podrazumijeva slijedeće radove - mjesečni obilazak i pregled lokacije, pranje semaforskih lanterni 4 puta godišnje, u koliko je potrebno jednom godišnje bojanje signalnih stupova bojom Toplostal, zelina ili bojom iste kvalitete, pregled općeg stanja, stanje ormara, spojeva i modula te funkcionalnost rada uređaja jednom mjesečno. Cijena opisane stavke  iznosi 1.100,00 kn po jednom semaforu.</t>
  </si>
  <si>
    <t>Posova zgrada</t>
  </si>
  <si>
    <t>Garićgradska ulica</t>
  </si>
  <si>
    <t>E. Babića</t>
  </si>
  <si>
    <t>Majdekova ulica od Savske do društvenog doma</t>
  </si>
  <si>
    <t>Predavčeva ulica</t>
  </si>
  <si>
    <t>Matije Gupca</t>
  </si>
  <si>
    <t>Ulica Milke Trnine+ produžetak</t>
  </si>
  <si>
    <t>Beliceva</t>
  </si>
  <si>
    <t>Cundićeva</t>
  </si>
  <si>
    <t>Kolodvorska ulica - stovarište</t>
  </si>
  <si>
    <t>Ulica Milke Trnine + produžetak</t>
  </si>
  <si>
    <t>Prerovec + livada uz društveni dom</t>
  </si>
  <si>
    <t>Dezinsekcija komaraca larvicidni i adulticidni tretmani na području Grada Ivanić-Grada - predviđaju se 4 akcije, te preventivna dezinsekcija objekata u vlasništvu Grada Ivanić-Grada.</t>
  </si>
  <si>
    <t xml:space="preserve">U narednoj godini planiramo kroz održavanje groblja izvesti radove na sljedećim grobljima kako slijedi: </t>
  </si>
  <si>
    <t>Zakonom o komunalnom gospodarstvu te Zakonom o grobljima utvrđeno je da se sredstva za financiranje, održavanja groblja između ostalog osiguravaju iz sredstava komunalne naknade.</t>
  </si>
  <si>
    <t>PROGRAM ODRŽAVANJA</t>
  </si>
  <si>
    <t>POSLOVNA ZONA 6</t>
  </si>
  <si>
    <t>ULICA STJEPANA GRGCA</t>
  </si>
  <si>
    <t>ULICA J. JURAJA POSILOVIĆA</t>
  </si>
  <si>
    <t>2,6 – 4</t>
  </si>
  <si>
    <t>I ODVOJAK ULICE S. GREGORKA</t>
  </si>
  <si>
    <t>II ODVOJAK ULICE S. GREGORKA</t>
  </si>
  <si>
    <t>III ODVOJAK ULICE S. GREGORKA</t>
  </si>
  <si>
    <t xml:space="preserve">POLJANA ZONA C </t>
  </si>
  <si>
    <t>OMLADINSKA ULICA  i prilaz do Naftalana i doma zdravlja</t>
  </si>
  <si>
    <t>ŽUTIČKA ULICA do šume Žutice</t>
  </si>
  <si>
    <t>MAJDEKOVA ULICA -od dr. doma do Caginca</t>
  </si>
  <si>
    <t>asfalt i makadam</t>
  </si>
  <si>
    <t>390 i 500</t>
  </si>
  <si>
    <t>I ODVOJAK J. BADALIĆA – ČABREJEC</t>
  </si>
  <si>
    <t>690 i 910</t>
  </si>
  <si>
    <t>NAFTAŠKA ULICA s odvojcima</t>
  </si>
  <si>
    <t>3,1 – 4</t>
  </si>
  <si>
    <t>145 i 105</t>
  </si>
  <si>
    <t>500 i 100</t>
  </si>
  <si>
    <t>ODVOJAK DUGOSELSKE uz autootpad</t>
  </si>
  <si>
    <t>ODVOJAK DUGOSELSKE prema Petrinec</t>
  </si>
  <si>
    <t>Područje Grada Ivanić-Grada za potrebe zimske službe podjeljeno je u 4 sektora i to:</t>
  </si>
  <si>
    <r>
      <rPr>
        <b/>
        <sz val="11"/>
        <color theme="1"/>
        <rFont val="Arial"/>
        <family val="2"/>
        <charset val="238"/>
      </rPr>
      <t>SEKTOR III</t>
    </r>
    <r>
      <rPr>
        <sz val="11"/>
        <color theme="1"/>
        <rFont val="Arial"/>
        <family val="2"/>
        <charset val="238"/>
      </rPr>
      <t xml:space="preserve"> - područje naselja Lijevi Dubrovčak, Posavski Bregi, Zaklepica, Prečno, Prerovec, Topolje, Opatinec, Lepšić, Tarno ukupna dužina 19.655 m
</t>
    </r>
  </si>
  <si>
    <r>
      <rPr>
        <b/>
        <sz val="11"/>
        <color theme="1"/>
        <rFont val="Arial"/>
        <family val="2"/>
        <charset val="238"/>
      </rPr>
      <t>SEKTOR IV</t>
    </r>
    <r>
      <rPr>
        <sz val="11"/>
        <color theme="1"/>
        <rFont val="Arial"/>
        <family val="2"/>
        <charset val="238"/>
      </rPr>
      <t xml:space="preserve"> - područje naselja Greda Breška, Šemovec Breški, Trebovec, Zelina Breška i Opatinec ukupna dužina 11.120 m
</t>
    </r>
  </si>
  <si>
    <r>
      <rPr>
        <b/>
        <sz val="11"/>
        <color theme="1"/>
        <rFont val="Arial"/>
        <family val="2"/>
        <charset val="238"/>
      </rPr>
      <t>SEKTOR I</t>
    </r>
    <r>
      <rPr>
        <sz val="11"/>
        <color theme="1"/>
        <rFont val="Arial"/>
        <family val="2"/>
        <charset val="238"/>
      </rPr>
      <t xml:space="preserve"> - područje naselja Ivanić-Grad ukupna dužina prometnica 50.351 m</t>
    </r>
  </si>
  <si>
    <r>
      <t xml:space="preserve"> </t>
    </r>
    <r>
      <rPr>
        <sz val="10"/>
        <color theme="1"/>
        <rFont val="Arial"/>
        <family val="2"/>
        <charset val="238"/>
      </rPr>
      <t>2,6 - 3,7</t>
    </r>
  </si>
  <si>
    <t xml:space="preserve">500 i  100 </t>
  </si>
  <si>
    <t xml:space="preserve">2.695 i 400 </t>
  </si>
  <si>
    <t xml:space="preserve">IV. SEKTOR </t>
  </si>
  <si>
    <t>ODVOJAK OBRTNIČKE</t>
  </si>
  <si>
    <t>SPOJ B:GREDA-OPATINEC</t>
  </si>
  <si>
    <t>Nogometno igralište Šarampov Donji</t>
  </si>
  <si>
    <t>Spojna cesta Breška Greda - Lepšić</t>
  </si>
  <si>
    <t>Mario Mikulić, ing. građ.</t>
  </si>
  <si>
    <t>1. KOŠNJA TRAVE</t>
  </si>
  <si>
    <t>Park hrvatskih branitelja - preostali dio</t>
  </si>
  <si>
    <t>Dio parka (Park hrvatskih branitelja) oko spomenika poginulim braniteljima</t>
  </si>
  <si>
    <t>2. KOŠNJA ZELENIH POVRŠINA PO MJESNIM ODBORIMA</t>
  </si>
  <si>
    <t>5. ČIŠĆENJE I METENJE JAVNIH PROMETNIH POVRŠINA</t>
  </si>
  <si>
    <t>6. ČIŠĆENJE I METENJE SIPINE OD ZIMSKE SLUŽBE</t>
  </si>
  <si>
    <t>7. REZIDBA ŽIVICA NA JAVNIM POVRŠINAMA</t>
  </si>
  <si>
    <r>
      <t>Dužnih metara m</t>
    </r>
    <r>
      <rPr>
        <sz val="11"/>
        <color theme="1"/>
        <rFont val="Calibri"/>
        <family val="2"/>
        <charset val="238"/>
      </rPr>
      <t>¹</t>
    </r>
  </si>
  <si>
    <t>8. REZIDBA UKRASNOG GRMLJA</t>
  </si>
  <si>
    <t>Moslavačka ulica i Eduarda Babića</t>
  </si>
  <si>
    <t>9. REZIDBA DRVEĆA</t>
  </si>
  <si>
    <t>10. ODRŽAVANJE SADNICA, GRMOVA I UKRASNOG BILJA NA JAVNIM POVRŠINAMA</t>
  </si>
  <si>
    <r>
      <t>1. Rezidba ukrasnih grmova i ostalih sadnica, a) Gnojidba (folijarna ili preko tla) kod prvog okopavanja, prije cvatnje, po ogrtanju, sa 30 g/m</t>
    </r>
    <r>
      <rPr>
        <vertAlign val="superscript"/>
        <sz val="10"/>
        <color theme="1"/>
        <rFont val="Arial"/>
        <family val="2"/>
        <charset val="238"/>
      </rPr>
      <t>2</t>
    </r>
    <r>
      <rPr>
        <sz val="10"/>
        <color theme="1"/>
        <rFont val="Arial"/>
        <family val="2"/>
        <charset val="238"/>
      </rPr>
      <t xml:space="preserve"> NPK 18-9-9, b) Gnojidba (folijarna ili preko tla) u jesen, nakon cvatnje, sa 50 g/m</t>
    </r>
    <r>
      <rPr>
        <vertAlign val="superscript"/>
        <sz val="10"/>
        <color theme="1"/>
        <rFont val="Arial"/>
        <family val="2"/>
        <charset val="238"/>
      </rPr>
      <t>2</t>
    </r>
    <r>
      <rPr>
        <sz val="10"/>
        <color theme="1"/>
        <rFont val="Arial"/>
        <family val="2"/>
        <charset val="238"/>
      </rPr>
      <t xml:space="preserve"> NPK 10-30-20. Okopavanje i plijevljenje ruža i drugih sadnica na javnim površinama, te istovremeno rezanje ocvalih cvjetova. Zalijevanje sadnica i okopavanje grmova.</t>
    </r>
  </si>
  <si>
    <r>
      <t>Ukupna površina sadnica m</t>
    </r>
    <r>
      <rPr>
        <sz val="9"/>
        <color theme="1"/>
        <rFont val="Calibri"/>
        <family val="2"/>
        <charset val="238"/>
      </rPr>
      <t>²</t>
    </r>
  </si>
  <si>
    <t>11. ODRŽAVANJE BAROKNOG VIJENCA U PARKU HRVATSKIH BRANITELJA</t>
  </si>
  <si>
    <t>12. SADNJA CVIJEĆA NA JAVNIM POVRŠINAMA</t>
  </si>
  <si>
    <t>13. GRABLJANJE LIŠĆA</t>
  </si>
  <si>
    <t>Grabljanje lišća, utovar i odvoz te deponiranje istog. Grabljanje se vrši permanentno za vrijeme opadanja lišća.</t>
  </si>
  <si>
    <t>14. UREĐENJE UNIŠTENIH-OŠTEĆENIH JAVNIH ZELENIH POVRŠINA</t>
  </si>
  <si>
    <t>15. PRANJE I ČIŠĆENJE SPOMENIKA POGINULIM BRANITELJIMA I BISTA RUDOLFA PEREŠINA</t>
  </si>
  <si>
    <r>
      <t>Ukupna površina pod sadnicama m</t>
    </r>
    <r>
      <rPr>
        <sz val="9"/>
        <color theme="1"/>
        <rFont val="Calibri"/>
        <family val="2"/>
        <charset val="238"/>
      </rPr>
      <t>²</t>
    </r>
  </si>
  <si>
    <t>16. PRAŽNJENJE KOŠARICA ZA SMEĆE</t>
  </si>
  <si>
    <t>17. ODRŽAVANJE ČISTOĆE OKO KONTEJNERA</t>
  </si>
  <si>
    <r>
      <t xml:space="preserve">Tarupiranje - strojno debljina granja </t>
    </r>
    <r>
      <rPr>
        <sz val="11"/>
        <color theme="1"/>
        <rFont val="Calibri"/>
        <family val="2"/>
        <charset val="238"/>
      </rPr>
      <t>Ø</t>
    </r>
    <r>
      <rPr>
        <sz val="11"/>
        <color theme="1"/>
        <rFont val="Arial"/>
        <family val="2"/>
        <charset val="238"/>
      </rPr>
      <t xml:space="preserve"> 0-10 cm</t>
    </r>
  </si>
  <si>
    <r>
      <t xml:space="preserve">l) Izvođenje dvosmjernih strelica l=5. </t>
    </r>
    <r>
      <rPr>
        <b/>
        <sz val="10"/>
        <color theme="1"/>
        <rFont val="Arial"/>
        <family val="2"/>
        <charset val="238"/>
      </rPr>
      <t>Obračun po komadu.</t>
    </r>
  </si>
  <si>
    <r>
      <t xml:space="preserve">n) Iscrtavanje linija žutom bojom širine 8 cm (biciklistička staza, ostalo). </t>
    </r>
    <r>
      <rPr>
        <b/>
        <sz val="10"/>
        <color theme="1"/>
        <rFont val="Arial"/>
        <family val="2"/>
        <charset val="238"/>
      </rPr>
      <t>Obračun po m</t>
    </r>
    <r>
      <rPr>
        <b/>
        <sz val="10"/>
        <color theme="1"/>
        <rFont val="Calibri"/>
        <family val="2"/>
        <charset val="238"/>
      </rPr>
      <t>¹</t>
    </r>
    <r>
      <rPr>
        <b/>
        <sz val="10"/>
        <color theme="1"/>
        <rFont val="Arial"/>
        <family val="2"/>
        <charset val="238"/>
      </rPr>
      <t>.</t>
    </r>
  </si>
  <si>
    <t>o) Izrada pješačkih prijelaza - uzdignuti prijelazi (kombinacija bijela i žuta boja)</t>
  </si>
  <si>
    <t>p) Obnova linija poligona za autoškolu (kombinacija boja, žuta, crvena, plava i bijela)</t>
  </si>
  <si>
    <t>4. Strojno brisanje oznaka brušenjem</t>
  </si>
  <si>
    <t>Nabava i postava pocinčanih stupova, šelni i znakova radi obnove vertikalne signalizacije na području Grada Ivanić-Grada, a koji će se izvoditi prema nalogu komunalnog redarstva.</t>
  </si>
  <si>
    <t>Ručni iskop rova u terenu III kat.širine 0,40 do 1,00m dubine od 0.00 do 2,00m,sa odbacivanjem u stranu.U cijenu uključen sav potreban alat i rad djelatnika.</t>
  </si>
  <si>
    <t>m3</t>
  </si>
  <si>
    <t>Ručni iskop rova u terenu IV kat.širine 0,40 do 1,00m dubine od 0.00 do 2,00m,sa odbacivanjem u stranu.U cijenu uključen sav potreban alat i rad djelatnika.</t>
  </si>
  <si>
    <t>Ručno planiranje dna rova sa točnošću +/- 3cm.U cijenu uključen sav potreban alat i rad djelatnika.</t>
  </si>
  <si>
    <t>m2</t>
  </si>
  <si>
    <t xml:space="preserve"> Izrada nasipa od šljunčanog materijala nabijanjem. U cijenu uračunati rad djelatnika i materijal.</t>
  </si>
  <si>
    <t>Izrada nasipa od zemljanog materijala sa nabijanjem.</t>
  </si>
  <si>
    <t>Utovar i odvoz suvišnog materijala na deponiju udaljeno od mjesta rada do 5km na prije dogovorenu deponiju investitora.</t>
  </si>
  <si>
    <t>Rezanje asfaltnog zastora deb. 8,00 cm sa vađenjem i odbacivanjem u stranu.</t>
  </si>
  <si>
    <t>Betoniranje ležajne trake ispod kanalizacijskih cijevi debljine 10cm sa MB 15.</t>
  </si>
  <si>
    <t>Betoniranje podloge ispod asfalta u debljini sloja 10 cm sa mršavim MB 20.</t>
  </si>
  <si>
    <t xml:space="preserve"> Izrada cijevnog propusta. U cijeni je uključen iskop, dobava i ugradnja betonskih cijevi na podlogu od betona sa zamazivanjem spojeva cementnim mortom omjera 1:3., oplata, beton i armatura, te izrada uljevno izljevnih glava.</t>
  </si>
  <si>
    <t>m1</t>
  </si>
  <si>
    <t>Izrada slivnika od betonskih cijevi profila 50/200 sa taložnicom.Stavkom je obuhvaćena kompletna izvedba (iskop,betonsko ojačanje,rešetka te jedna betonska cijev profila 15 spojena na slivnik).</t>
  </si>
  <si>
    <t>Izrada tipskog arm.betonskog revizionog okna.Okno se betonira u iskopu u jednostranoj i dvostranoj oplati sa MB 20 s dodatkom za vodonepropusnost.Okno je tlocrtne veličine 100x60cm sa debljinom stijenki i dna 15 cm.Unutarnje plohe okna ožbukati cementnim mortom omjera 1:3 s dodatkom sredstva za vodonepropusnost.U oknu se ugrađuju lijevano željezne penjalice težine 3,5kg na razmak od 30 cm.Poklopac u oknu je tipski lijevano željezni vel.60x60cm ovisno  o prometu,visina okna do 2,00m.Obračun po komadu kompletno izvedenog i opremljenog okna (oplata ,materijal,rad).Inačice ugrađenog ljevanog željeznog poklopca na pojedina reviziona okna.</t>
  </si>
  <si>
    <t>R.O. za teški promet</t>
  </si>
  <si>
    <t>R.O. za srednje teški promet</t>
  </si>
  <si>
    <t>R.O. za lagani promet</t>
  </si>
  <si>
    <t>Zatrpavanje rova nakon položenih kanalizacijskih cijevi materijalom iz iskopa uz nabijanje u slojevima od 10cm</t>
  </si>
  <si>
    <t>Otkopavanje postojećih polomljenih kanalizacijskih cijevi sa odbacivanjem otkopanog muljevitog materijala u stranu.</t>
  </si>
  <si>
    <t>Strojni prekop ceste sa odbacivanjem materijala u stranu, prekop širine do 1,20 m, a dubine do 3,00 m.</t>
  </si>
  <si>
    <r>
      <t>m</t>
    </r>
    <r>
      <rPr>
        <vertAlign val="superscript"/>
        <sz val="10"/>
        <color rgb="FF000000"/>
        <rFont val="Arial"/>
        <family val="2"/>
        <charset val="238"/>
      </rPr>
      <t>3</t>
    </r>
  </si>
  <si>
    <t>Strojni iskop rova u zemlji III kategorije sa odbacivanjem materijala u stranu.</t>
  </si>
  <si>
    <t>Izrada nasipa od kamenog materijala granulacije 60 -120 mm debljine sloja 25 cm u uvaljanom stanju.U cijenu uključen materijal,sav potreban alat za izvođenje istog i rad djelatnika.</t>
  </si>
  <si>
    <t>Izrada završnog sloja od kamenog materijala granulacije 10 - 30 mm, debljine sloja 6 cm u uvaljanom stanju.U cijenu uključen materijal,sav potreban alat za izvođenje istog i rad djelatnika.</t>
  </si>
  <si>
    <t>Dobava,doprema i ugradnja pijeska granulacije od 0-4mm..U cijenu uključen materijal,sav potreban alat za ugradnju istog i rad djelatnika.</t>
  </si>
  <si>
    <t>Rad strojevima po vremenu</t>
  </si>
  <si>
    <t>Rovokopač "gusjeničar"</t>
  </si>
  <si>
    <t>Kamion "kiper" 12m3</t>
  </si>
  <si>
    <t>Traktor sa prikolicom</t>
  </si>
  <si>
    <t>Wacker "žaba"</t>
  </si>
  <si>
    <t>Agregat -strujni generator</t>
  </si>
  <si>
    <t>Motorna-muljna pumpa</t>
  </si>
  <si>
    <t>Vađenje polomljenog postojećeg ljevano željeznog okvira ugrađenog u arm.betonsku šahtu,</t>
  </si>
  <si>
    <t>Dobava i ugrađivanje lijevano željeznog poklopca na postojeću arm.bet.šahtu.</t>
  </si>
  <si>
    <t>lagani promet</t>
  </si>
  <si>
    <t>srednji promet</t>
  </si>
  <si>
    <t>teški promet</t>
  </si>
  <si>
    <t>Dobava i ugrađivanje lijevano željezne rešetke na postojeći slivnik.</t>
  </si>
  <si>
    <t>Dobava i ugradnja rubnjaka na beton MB 20</t>
  </si>
  <si>
    <t>Rubnjak vel. 18x24x100</t>
  </si>
  <si>
    <r>
      <t>m</t>
    </r>
    <r>
      <rPr>
        <sz val="10"/>
        <color rgb="FF000000"/>
        <rFont val="Calibri"/>
        <family val="2"/>
        <charset val="238"/>
      </rPr>
      <t>¹</t>
    </r>
  </si>
  <si>
    <t>Rubnjak vel. 10x15x100</t>
  </si>
  <si>
    <t>Rubnjak vel.   8x20x100</t>
  </si>
  <si>
    <t>Rubnjak vel. 42x24x100</t>
  </si>
  <si>
    <t>Dobava,doprema i montaža tipske oplate na nosive pocinčane profile sa svim potrebnim podupiranjemi učvršćivanjem iste.</t>
  </si>
  <si>
    <r>
      <t>Strojno uklanjanje (skidanje) povišenih dijelova bankine od zemljanog ili drugog materijala s izradom pada prema odvodnom kanalu površinskih voda, sa odvozom suvišnog materijala. Obračun po 1 m</t>
    </r>
    <r>
      <rPr>
        <vertAlign val="superscript"/>
        <sz val="9"/>
        <color rgb="FF000000"/>
        <rFont val="Arial"/>
        <family val="2"/>
        <charset val="238"/>
      </rPr>
      <t>2</t>
    </r>
    <r>
      <rPr>
        <sz val="9"/>
        <color rgb="FF000000"/>
        <rFont val="Arial"/>
        <family val="2"/>
        <charset val="238"/>
      </rPr>
      <t xml:space="preserve"> skinute bankine.</t>
    </r>
  </si>
  <si>
    <t>Strojno profiliranje odvodnog jarka, širine cca 1m, sa planiranjem viška zemlje na stranu</t>
  </si>
  <si>
    <t>Radovi obuhvaćaju pripremu zemljišta (prekopavanje gredica na dubini 25 cm, gnojidba sa prihranom komposta, usitnjavanje i fino planiranje zemlje, nabava, prijevoz) i sadnju dobro ukorijenjenih sadnica sa balom od komposta te zalijevanje u toku sadnje.</t>
  </si>
  <si>
    <t>Rezidba ukrasnih grmova,  ruža i drugih sadnica će se vršiti po dinamici 2 x godišnje, a okopavanje i pljevljenje u dinamici 2x mjesečno u sezoni, deponiranje otpadnog materijala i zalijevanje sadnica.</t>
  </si>
  <si>
    <t>Rezidba ukrasnog grmlja i odvoz suvišnog materijala će se vršiti po dinamici 2 x godišnje.</t>
  </si>
  <si>
    <t>LOKACIJE GROBLJA I RADOVI</t>
  </si>
  <si>
    <t>Komunalni centar Ivanić-Grad d.o.o.</t>
  </si>
  <si>
    <t>Mali komunalni radovi su - iskopi kanala, profiliranje kanala, čišćenje kanala, izrade i sanacije cestovnih propusta, izrada slivnika, izrada šahta, izrada-postava i ugradnja rubnjaka i staza, svi radovi na javnim površinama koje su u nadležnosti Grada Ivanić-Grada, a koji će se izvoditi prema nalogu komunalnog redarstva.</t>
  </si>
  <si>
    <t>Direktor:</t>
  </si>
  <si>
    <t>V. UREĐENJE ZELENIH TRGOVA</t>
  </si>
  <si>
    <r>
      <t>Jedinica mjere</t>
    </r>
    <r>
      <rPr>
        <sz val="11"/>
        <color theme="1"/>
        <rFont val="Calibri"/>
        <family val="2"/>
        <charset val="238"/>
      </rPr>
      <t xml:space="preserve">  </t>
    </r>
  </si>
  <si>
    <t xml:space="preserve"> m2</t>
  </si>
  <si>
    <t>komplet</t>
  </si>
  <si>
    <t xml:space="preserve"> m1</t>
  </si>
  <si>
    <t>5. Markiranje novih oznaka</t>
  </si>
  <si>
    <t>Uklanjanje (ralenje) snijega sa cestovnih površina, čišćenje trupa ceste podrazumijeva uklanjanje snijega tako da nakon prolaza ralicom nema bljuzge ili dubljeg sloja ugaženog snijega. U slučaju smrzavanja, poledice ili nastavka padalina u toku čišćenja - posipavanje mješavinom sipine i soli.Ulice se čiste u tijeku padavina ili neposredno poslije padavina, a moraju biti očišćeni u roku od 8 sati po prestanku padavina. U slučaju poledice iste se moraju posuti u roku 3 sata s tim što se važni pravci mogu početi preventivno posipavati i ranije.</t>
  </si>
  <si>
    <r>
      <rPr>
        <b/>
        <sz val="11"/>
        <color theme="1"/>
        <rFont val="Arial"/>
        <family val="2"/>
        <charset val="238"/>
      </rPr>
      <t xml:space="preserve">SEKTOR II </t>
    </r>
    <r>
      <rPr>
        <sz val="11"/>
        <color theme="1"/>
        <rFont val="Arial"/>
        <family val="2"/>
        <charset val="238"/>
      </rPr>
      <t>- područje naselja Šumečani,  Graberje Ivanićko, Deanovec,  Derežani, Caginec i dio Ivanić-Grada bivše naselje Šarampov donji ukupna dužina 39.154 m</t>
    </r>
  </si>
  <si>
    <t>I. ODRŽAVANJE TUCANIČKIH CESTA I BANKINA (POLJSKIH PUTOVA)</t>
  </si>
  <si>
    <t>NAPOMENA:</t>
  </si>
  <si>
    <t>Gradske parcece i dr. parcele po nalogu komunalnog redara</t>
  </si>
  <si>
    <r>
      <t>Ukupna površina m</t>
    </r>
    <r>
      <rPr>
        <sz val="11"/>
        <color theme="1"/>
        <rFont val="Calibri"/>
        <family val="2"/>
        <charset val="238"/>
      </rPr>
      <t>²</t>
    </r>
  </si>
  <si>
    <t>2.) Skidanje dijela asfaltne površine debljine 2-3 cm (frezanje asfaltne podloge) radi ugradbe novog asfaltnog sloja</t>
  </si>
  <si>
    <t>5.) Presvlačenje asfaltom uz valjanje manjim valjkom u razini postojećeg asfalta</t>
  </si>
  <si>
    <t xml:space="preserve"> ODRŽAVANJE  GROBLJA</t>
  </si>
  <si>
    <t>Postavljanje nakita, dekorativne rasvjete  dr. eksponata po gradskim objektima, stablima i dr.</t>
  </si>
  <si>
    <t>Otvoreni vodotoci - 2 puta godišnje (5 km)</t>
  </si>
  <si>
    <t>Parkovi i javne površine - 2 puta godišnje (250.000 m2)</t>
  </si>
  <si>
    <t>Pojedinačno tretiranje žohara - 5 puta godišnje</t>
  </si>
  <si>
    <t>Tretiranje štetočina na travnjaku - 5 puta godišnje</t>
  </si>
  <si>
    <t>VIII. ODRŽAVANJE GRAĐEVINA JAVNE ODVODNJE OBORINSKIH VODA</t>
  </si>
  <si>
    <t>Sredstva za financiranje održavanja građevina javne odvodnje na području Grada Ivanić-Grada planiraju se na osnovu dosadašnjih troškova iz prethodnih godina.</t>
  </si>
  <si>
    <t>Naselje Jalševec Breški</t>
  </si>
  <si>
    <t>Po izvršenom tarupiranju, površinu je potrebno urediti i očistiti. U cijenu radova uračunati rad radnika, rad stroja, čišćenje i uređenje površine, po potrebi utovar i odvoz materijala na deponiju i troškovi deponiranja.</t>
  </si>
  <si>
    <t>Za krpanje udarnih rupa potrebno je 250 tona asfaltne mase za godišnji program održavanja.</t>
  </si>
  <si>
    <t>VI. PRIGODNO UKRAŠAVANJE GRADA</t>
  </si>
  <si>
    <t>ODRŽAVANJE NERAZVRSTANIH CESTA</t>
  </si>
  <si>
    <t>Sredstva za financiranje prigodnog ukrašavanja Grada Ivanić-Grada planiraju se na osnovu troškova i iskustva iz prethodnog razdoblja.</t>
  </si>
  <si>
    <t>3.) Čišćenje rupe sa odvozom šute na gradski deponij do 3 km (odvoz otpada potrebno izvršiti u roku od 24 sata   nakon završetka radova)</t>
  </si>
  <si>
    <t>VII. MALI KOMUNALNI (GRAĐEVINSKI) RADOVI</t>
  </si>
  <si>
    <t>18. ČIŠĆENJE PJEŠAČKIH STAZA, PARKOVNIH POVRŠINA I STAZA UZ CESTU OD SNIJEGA GDJE NEMA OBVEZE GRAĐANA ZA ČIŠĆENJE</t>
  </si>
  <si>
    <t>Kod zgrade Linea</t>
  </si>
  <si>
    <t>Komunalni centar Ivanić-Grad d.o.o. temeljem naloga komunalnog redara uređuje zelene trgove na javnim površinama (kamenjari, cvjetni otoci, razne instalacije, dekoracije i dr.)</t>
  </si>
  <si>
    <t>Slatinska ulica - odvojak</t>
  </si>
  <si>
    <t>Grabersko brdo</t>
  </si>
  <si>
    <t>Stankovečka - odvojak</t>
  </si>
  <si>
    <t>Šumska i Vinogradska ulica</t>
  </si>
  <si>
    <t>IV odvojak Josipa Badalića</t>
  </si>
  <si>
    <t>Ulica i odvojak Dragutina Kocmana</t>
  </si>
  <si>
    <t>Spojna cesta autob. Stajalište bankina</t>
  </si>
  <si>
    <t>MO OPATINEC</t>
  </si>
  <si>
    <t>Ulica Maznice - odvojak</t>
  </si>
  <si>
    <t>Ivanićgradska ulica - odvojak</t>
  </si>
  <si>
    <t>Odvojak obrtničke ulice - Petljak</t>
  </si>
  <si>
    <t>Ulica biskupa Langa - lijevi odvojak</t>
  </si>
  <si>
    <t>MO TREBOVEC</t>
  </si>
  <si>
    <t>Šepečka ulica - do Temela</t>
  </si>
  <si>
    <t>Oborovska ulica - odvojak</t>
  </si>
  <si>
    <t>Naftaplinska ulica - nastavak</t>
  </si>
  <si>
    <t>Likačka ulica - odvojak</t>
  </si>
  <si>
    <t>Zaklepica - spojna cesta</t>
  </si>
  <si>
    <t>Gorenci - odvojak do kuć. 34</t>
  </si>
  <si>
    <t>Gorenci - odvojak lijevo</t>
  </si>
  <si>
    <t>Gorenci - 4. odvojak desno</t>
  </si>
  <si>
    <t>Setinje</t>
  </si>
  <si>
    <t>Katanci I</t>
  </si>
  <si>
    <t>Ulica Josipa Jajčana</t>
  </si>
  <si>
    <t>Majdekova ulica iza Delinića</t>
  </si>
  <si>
    <t>MO DUBROVČAK LIJEVI</t>
  </si>
  <si>
    <t>Odvojak iza sela</t>
  </si>
  <si>
    <t>Novo naselje - iza kuće Kiš</t>
  </si>
  <si>
    <t>Dječja ulica - do kuće Andrušić</t>
  </si>
  <si>
    <t>Širinečka ulica</t>
  </si>
  <si>
    <t>III. DEZINSEKCIJA, DERATIZACIJA I DEZINFEKCIJA</t>
  </si>
  <si>
    <t>Dezinfekcija prostora prema potrebi.</t>
  </si>
  <si>
    <t>II. ODRŽAVANJE ASFALTA NERAZVRSTANIH CESTA I NOGOSTUPA</t>
  </si>
  <si>
    <t>1. Čišćenje i metenje nadstrešnice i okoliša prema slijedećem opisu: Pražnjenje i čišćenje košarica za otpatke, metenje betonskog poda nadstrešnice te okolnih asfaltnih i betonskih površina, sakupljanje papira i ostalog komadnog otpada u krugu 5 m od nadstrešnice, košnja trave oko nadstrešnice flaksericom (samo u vegetacijskom periodu) u krugu 2 m oko nadstrešnice, odvoz sveg onečišćenja na gradsku deponiju u Tarno. Za godinu dana predviđa se 24 čišćenja.</t>
  </si>
  <si>
    <r>
      <t>Strojno izravnavanje ili izrada trupa ceste i bankine te riljanje tucaničke ceste kao priprema za nanošenje novog nosivog sloja. Po potrebi uklanjanje humusa do nosivog tla, uz postavu geotekstila. Stavkom je obuhvaćen utovar i odvoz materijala sa ceste na deponiju udaljenu do 3,0 km. Obuhvaćeno je šlicanje (prekopavanje) od ceste do kanala radi ispusta vode te čišćenje bankina, po potrebi-procjeni nadzornog organa. Također je obuhvaćeno profiliranje odvodnih kanala radi boljeg prihvata vode i odvodnje. Obračun radova po m</t>
    </r>
    <r>
      <rPr>
        <sz val="11"/>
        <color theme="1"/>
        <rFont val="Calibri"/>
        <family val="2"/>
        <charset val="238"/>
      </rPr>
      <t xml:space="preserve">¹ </t>
    </r>
    <r>
      <rPr>
        <sz val="11"/>
        <color theme="1"/>
        <rFont val="Arial"/>
        <family val="2"/>
        <charset val="238"/>
      </rPr>
      <t>uređene ceste širine cca 3,5 m. Održavanje bankina širine cca 0,50 m koje će se provoditi po nalogu komunalnog redara. Tucaničke ceste su orjentaciono pobrojane, a radovi na održavanju tucaničkih cesta i bankina će se izvoditi isključivo po nalogu komunalnog redara koji će Komunalnom centru Ivanić-Grad d.o.o. dostaviti popis tucaničkih cesta i bankina na kojima će se obaviti navedene radnje.</t>
    </r>
  </si>
  <si>
    <r>
      <t>U cijeni su sadržane i predradnje kao što je metenje površina i sitnog kamenja. Obračun radova vršiti će se po m</t>
    </r>
    <r>
      <rPr>
        <vertAlign val="superscript"/>
        <sz val="11"/>
        <color theme="1"/>
        <rFont val="Arial"/>
        <family val="2"/>
        <charset val="238"/>
      </rPr>
      <t>2</t>
    </r>
    <r>
      <rPr>
        <sz val="11"/>
        <color theme="1"/>
        <rFont val="Arial"/>
        <family val="2"/>
        <charset val="238"/>
      </rPr>
      <t xml:space="preserve"> neto površine oznake na cesti (površina pod bojom).</t>
    </r>
  </si>
  <si>
    <t>IV. HORIZONTALNA (VODORAVNA) SIGNALIZACIJA</t>
  </si>
  <si>
    <r>
      <t>1. Obnova horizontalne signalizacije bijelom (ili žutom) bojom na asfaltnoj podlozi svih oznaka (manje linije, stop linije, pješački prijelazi, slova, strelice i sl.), osim središnje linije. Kvaliteta boje rada mora zadovoljiti "privremene tehničke uvjete za radove na izvedbi horizontalne signalizacije na cestama" izdanim od Hrvatskih cesta i Instituta građevinarstva Hrvatske u Zagrebu, travanj 1995. god. U cijeni su sadržane i predradnje kao što je metenje površina i sitnog kamenja. Obračun radova vršit će se po 1m</t>
    </r>
    <r>
      <rPr>
        <vertAlign val="superscript"/>
        <sz val="10"/>
        <color theme="1"/>
        <rFont val="Arial"/>
        <family val="2"/>
        <charset val="238"/>
      </rPr>
      <t>2</t>
    </r>
    <r>
      <rPr>
        <sz val="10"/>
        <color theme="1"/>
        <rFont val="Arial"/>
        <family val="2"/>
        <charset val="238"/>
      </rPr>
      <t xml:space="preserve"> netto površine oznake na cesti (površina pod bojom), a na temelju skice i dokaznice mjera. ( U daljnjem tekstu ova stavka će se pisati "oznake").</t>
    </r>
  </si>
  <si>
    <t>e) Slova na cesti visine 1,6 m (stop, taksi, invalidska kolica i sl.)</t>
  </si>
  <si>
    <t>m) Izvođenje oznaka slova na cesti h=2,5 m</t>
  </si>
  <si>
    <t>3. Oznake na cesti od termoplastike (bijelo, žuto, crveno)</t>
  </si>
  <si>
    <t>Košnja zelenog pojasa između ceste i nogostupa te bankina</t>
  </si>
  <si>
    <t>IV. NABAVA, MONTAŽA I ODRŽAVANJE URBANE OPREME I DJEČIJIH IGRALIŠTA</t>
  </si>
  <si>
    <t>Komunalni centar Ivanić-Grad d.o.o. temeljem naloga komunalnog redara nabavlja, ugrađuje i održava urbanu opremu i dječija igrališta na gradskim javnim površinama. U koliko se radi o složenijim zahvatima (npr. zahtjevnija dječja igrališta) za što je potrebna stručna osposobljenost i posebna atesna dokumentacija i certifikati, ovo Društvo angažira ovlaštenu tvrtku.</t>
  </si>
  <si>
    <r>
      <rPr>
        <b/>
        <sz val="11"/>
        <color theme="1"/>
        <rFont val="Arial"/>
        <family val="2"/>
        <charset val="238"/>
      </rPr>
      <t>NAPOMENA:</t>
    </r>
    <r>
      <rPr>
        <sz val="11"/>
        <color theme="1"/>
        <rFont val="Arial"/>
        <family val="2"/>
        <charset val="238"/>
      </rPr>
      <t xml:space="preserve"> nalog za sanaciju, poravak i gradnju </t>
    </r>
    <r>
      <rPr>
        <b/>
        <u/>
        <sz val="11"/>
        <color theme="1"/>
        <rFont val="Arial"/>
        <family val="2"/>
        <charset val="238"/>
      </rPr>
      <t>POLJSKIH PUTOVA</t>
    </r>
    <r>
      <rPr>
        <sz val="11"/>
        <color theme="1"/>
        <rFont val="Arial"/>
        <family val="2"/>
        <charset val="238"/>
      </rPr>
      <t xml:space="preserve"> ovom Društvu također daje Upravni odjel za gospodarstvo, prostorno planiranje, gospodarstvo i poljiprivredu odnosno komunalni redar.</t>
    </r>
    <r>
      <rPr>
        <u/>
        <sz val="11"/>
        <color theme="1"/>
        <rFont val="Arial"/>
        <family val="2"/>
        <charset val="238"/>
      </rPr>
      <t xml:space="preserve"> Stoga, ovisno o potrebama izrade i sanacije poljskih putova </t>
    </r>
    <r>
      <rPr>
        <b/>
        <u/>
        <sz val="11"/>
        <color theme="1"/>
        <rFont val="Arial"/>
        <family val="2"/>
        <charset val="238"/>
      </rPr>
      <t>potrebno je planirati određeni financijski iznos proračunskih sredstava</t>
    </r>
    <r>
      <rPr>
        <u/>
        <sz val="11"/>
        <color theme="1"/>
        <rFont val="Arial"/>
        <family val="2"/>
        <charset val="238"/>
      </rPr>
      <t xml:space="preserve"> za navedene radove od strane Grada</t>
    </r>
    <r>
      <rPr>
        <sz val="11"/>
        <color theme="1"/>
        <rFont val="Arial"/>
        <family val="2"/>
        <charset val="238"/>
      </rPr>
      <t xml:space="preserve">. Radovi na poljskim putovima su vrlo sličnog karaktera kao na tucaničkim cestama. </t>
    </r>
  </si>
  <si>
    <r>
      <t xml:space="preserve">MJESNO GROBLJE </t>
    </r>
    <r>
      <rPr>
        <b/>
        <sz val="10"/>
        <color theme="1"/>
        <rFont val="Arial"/>
        <family val="2"/>
        <charset val="238"/>
      </rPr>
      <t xml:space="preserve">LIJEVI DUBROVČAK </t>
    </r>
    <r>
      <rPr>
        <sz val="10"/>
        <color theme="1"/>
        <rFont val="Arial"/>
        <family val="2"/>
        <charset val="238"/>
      </rPr>
      <t xml:space="preserve">                                                                                          Zamjena dotrajale ograde oko groblja, cca 180m,  postavljanje nove ograde, proširenje groblja.</t>
    </r>
  </si>
  <si>
    <t>POVEĆANJE</t>
  </si>
  <si>
    <t>Ulica Josipa Kraša</t>
  </si>
  <si>
    <t>Ulica UPU 6</t>
  </si>
  <si>
    <t xml:space="preserve">4. ČIŠĆENJE I METENJE PJEŠAČKIH STAZA </t>
  </si>
  <si>
    <t xml:space="preserve">Velika stabla </t>
  </si>
  <si>
    <t>Mala stabla</t>
  </si>
  <si>
    <t>Omladinska ulica sa poligonom</t>
  </si>
  <si>
    <t>Za godinu dana predviđa se 5 čišćenja.</t>
  </si>
  <si>
    <t>2022. GODINA</t>
  </si>
  <si>
    <t>Dječje igralište - "Siporeks"</t>
  </si>
  <si>
    <t xml:space="preserve">3. KOŠNJA ZELENOG POJASA IZMEĐU CESTE I NOGOSTUPA </t>
  </si>
  <si>
    <t>Državna cesta nogostup</t>
  </si>
  <si>
    <t>Državna cesta</t>
  </si>
  <si>
    <t>Šetnica</t>
  </si>
  <si>
    <t>JAVNIH POVRŠINA, CESTA I GROBLJA</t>
  </si>
  <si>
    <t xml:space="preserve">NA PODRUČJU GRADA IVANIĆ-GRADA </t>
  </si>
  <si>
    <t>ZA 2023. GODINU</t>
  </si>
  <si>
    <t>LISTOPAD 2022.</t>
  </si>
  <si>
    <t>Grad</t>
  </si>
  <si>
    <t>2. Srednji grmovi</t>
  </si>
  <si>
    <t>Pješačke staze i šetnica</t>
  </si>
  <si>
    <t>Posipavanje pješačkih staza i šetnice industrijskom soli u zimskim uvjetima. U cijenu je uračunat i prijevoz soli sa deponije zimske službe u Ivanić-Gradu, te posipavanje. Pretpostavlja se 10 posipavanja.</t>
  </si>
  <si>
    <t>Beliceva ulica (oko Doma A. Vulinca)</t>
  </si>
  <si>
    <t>Plijevljenje(12 xgodišnje),orezivanje vijenca(2x godišnje), prihranjivanje (2x godišnje)</t>
  </si>
  <si>
    <t>Radovi obuhvaćaju plijevljenje, orezivanje i prihranjivanje buxusa (šimšira), dinamika plijevljenja je 1x mjesečno, orezivanje 2x godišnje, prihranjivanje 2x godišnje.</t>
  </si>
  <si>
    <t>ULICA JOSIPA KRAŠA</t>
  </si>
  <si>
    <t>Čišćenje travnjaka od kamenja i drugog materijala prije košnje, razgrtanje krtičnjaka, košnja trave, čišćenje asfaltiranih površina od pokošene trave, košnja oko grmova, klupa i drugih objekata te deponiranje prikupljene trave i otpada.</t>
  </si>
  <si>
    <t>Čišćenje, metenje i ispuhivanje pješačkih staza, sakupljanje papira i raznih drugih otpada sa zelenih površina te odvoz na deponij.</t>
  </si>
  <si>
    <t>Čišćenje i metenje sipine od zimske službe sa cesta i parkirališta. Metenje odnosno struganje sipine sa stavljanjem na hrpe, utovar i odvoz sipine do 2 km na lokaciju koju odredi nadzorna osoba. Fino metenje nakon utovara. Čišćenje će se obavljati do tri puta u toku godine, odnosno po potrebi.</t>
  </si>
  <si>
    <t>Živice se orezuju 4 puta godišnje. Uključena je rezidba živica po zadanom profilu i visini, košnja trave uz živicu i u živici, čišćenje živica od smeća, odvoz onečišćenja, te deponiranje, kresanje prerasle živice prije prve rezidbe prema dogovoru s nalogodavcem.</t>
  </si>
  <si>
    <t>Izvođenje potrebnih radnji (komplet)</t>
  </si>
  <si>
    <t>Strojno i ručno čišćenje snijega i/ili leda sa pješačkih staza sa odbacivanjem snijega u stranu, posipavanje pješačkih staza industrijskom soli u zimskim uvjetima.</t>
  </si>
  <si>
    <t>Čišćenje pješačkih staza od snijega i/ili leda</t>
  </si>
  <si>
    <t>Čišćenje i metenje cesta, nogostupa i parkirališta. Skupljanje otpada, papira i ostalih predmeta sa cestovnog pojasa (zelene površine, živice i sl.) sa odvozom prikupljenog otpada, te deponiranje istog.</t>
  </si>
  <si>
    <t>Vukovarska - nema</t>
  </si>
  <si>
    <r>
      <t xml:space="preserve">MJESNO GROBLJE </t>
    </r>
    <r>
      <rPr>
        <b/>
        <sz val="10"/>
        <color theme="1"/>
        <rFont val="Arial"/>
        <family val="2"/>
        <charset val="238"/>
      </rPr>
      <t xml:space="preserve">POSAVSKI BREGI </t>
    </r>
    <r>
      <rPr>
        <sz val="10"/>
        <color theme="1"/>
        <rFont val="Arial"/>
        <family val="2"/>
        <charset val="238"/>
      </rPr>
      <t xml:space="preserve">                                                                                                            Uređenje mrtvačnice: zamjena dotrajalih pločica ispred ulaza u mrtvačnicu, postavljanje novih unutarnjih i vanjskih lampi. </t>
    </r>
    <r>
      <rPr>
        <sz val="10"/>
        <rFont val="Arial"/>
        <family val="2"/>
        <charset val="238"/>
      </rPr>
      <t>Uređenje glavne staze do kraja groblja. Nabava novog klima uređaja. Uređenje sanitarnog čvora.</t>
    </r>
  </si>
  <si>
    <r>
      <t>MJESNO GROBLJE</t>
    </r>
    <r>
      <rPr>
        <b/>
        <sz val="10"/>
        <color theme="1"/>
        <rFont val="Arial"/>
        <family val="2"/>
        <charset val="238"/>
      </rPr>
      <t xml:space="preserve"> CAGINEC      </t>
    </r>
    <r>
      <rPr>
        <sz val="10"/>
        <color theme="1"/>
        <rFont val="Arial"/>
        <family val="2"/>
        <charset val="238"/>
      </rPr>
      <t xml:space="preserve">                                                                                                                       Uređenje glavne staze. Sadnja zelenila na glavnoj stazi. Nabava novih stolica.</t>
    </r>
  </si>
  <si>
    <r>
      <t xml:space="preserve">GROBLJE </t>
    </r>
    <r>
      <rPr>
        <b/>
        <sz val="10"/>
        <color theme="1"/>
        <rFont val="Arial"/>
        <family val="2"/>
        <charset val="238"/>
      </rPr>
      <t>POLJANA    </t>
    </r>
    <r>
      <rPr>
        <sz val="10"/>
        <color theme="1"/>
        <rFont val="Arial"/>
        <family val="2"/>
        <charset val="238"/>
      </rPr>
      <t>                                                                                                                           Vađenje starih čempresa, postavljanje nove ograde, sanacija napuštenih grobnih mjesta i izrada novih betonskih okvira, uređenje glavne staze</t>
    </r>
  </si>
  <si>
    <r>
      <rPr>
        <sz val="10"/>
        <color theme="1"/>
        <rFont val="Arial"/>
        <family val="2"/>
        <charset val="238"/>
      </rPr>
      <t xml:space="preserve">MJESNO GROBLJE </t>
    </r>
    <r>
      <rPr>
        <b/>
        <sz val="10"/>
        <color theme="1"/>
        <rFont val="Arial"/>
        <family val="2"/>
        <charset val="238"/>
      </rPr>
      <t>TREBOVEC</t>
    </r>
    <r>
      <rPr>
        <sz val="10"/>
        <color theme="1"/>
        <rFont val="Arial"/>
        <family val="2"/>
        <charset val="238"/>
      </rPr>
      <t>: uređenje staza</t>
    </r>
  </si>
  <si>
    <r>
      <t xml:space="preserve">MJESNO GROBLJE </t>
    </r>
    <r>
      <rPr>
        <b/>
        <sz val="10"/>
        <color theme="1"/>
        <rFont val="Arial"/>
        <family val="2"/>
        <charset val="238"/>
      </rPr>
      <t xml:space="preserve"> GRABERJE IVANIĆKO: </t>
    </r>
    <r>
      <rPr>
        <sz val="10"/>
        <color theme="1"/>
        <rFont val="Arial"/>
        <family val="2"/>
        <charset val="238"/>
      </rPr>
      <t>uređenje glavne staze</t>
    </r>
  </si>
  <si>
    <t>Pokupska</t>
  </si>
  <si>
    <r>
      <t>Stavka obuhvaća radove na uređenju i pripremi javne površine uništene parkiranjem, prokopavanjem, prevoženjem i sl. za košnju. U cijenu uračunati dobavu zemlje, dobavu humusa i travne smjese, ravnanje, rahljenje, sijanje, rad radnika i potrebne mehanizacije. Obračun se vrši prema m</t>
    </r>
    <r>
      <rPr>
        <vertAlign val="superscript"/>
        <sz val="10"/>
        <color theme="1"/>
        <rFont val="Arial"/>
        <family val="2"/>
        <charset val="238"/>
      </rPr>
      <t>2</t>
    </r>
    <r>
      <rPr>
        <sz val="10"/>
        <color theme="1"/>
        <rFont val="Arial"/>
        <family val="2"/>
        <charset val="238"/>
      </rPr>
      <t xml:space="preserve"> uređene površine.</t>
    </r>
  </si>
  <si>
    <t>Lukačka ulica - odvojak</t>
  </si>
  <si>
    <r>
      <t>GROBLJE</t>
    </r>
    <r>
      <rPr>
        <b/>
        <sz val="11"/>
        <color theme="1"/>
        <rFont val="Arial"/>
        <family val="2"/>
        <charset val="238"/>
      </rPr>
      <t xml:space="preserve"> CENTAR</t>
    </r>
    <r>
      <rPr>
        <sz val="11"/>
        <color theme="1"/>
        <rFont val="Arial"/>
        <family val="2"/>
        <charset val="238"/>
      </rPr>
      <t>: uređenje mrtvačnice (uređenje sanitarnog čvora- nova keramika, nova stolarija, zamjena zidnih panela vodonepropusnim gips pločama, nabava novog rashladnog uređaja, nabava novog klima uređaja, priprema i postavljanje protukliznih pločica na stepenicama na ulazu), nastavak sadnje žive ograde.</t>
    </r>
  </si>
  <si>
    <t>19. ČIŠĆENJE I METENJE NADSTREŠNICA AUTOBUSNIH POSTAJA SA OKOLIŠEM NA PODRUČJU               GRADA IVANIĆ-GRADA</t>
  </si>
  <si>
    <t xml:space="preserve">U slučaju potrebe obavljanja drugih komunalnih djelatnosti, a koje ovim Programom održavanja nisu obuhvaćene ili u slučaju potrebe za izvođenjem radova i/ili pružanja usluga, a koji također nisu obuhvaćeni ovim Programom, potrebno je u dogovoru sa Komunalnim centrom Ivanić-Grad d.o.o. obaviti izmjene i dopune Programa održavanja. Temeljem izmjene i dopune Programa održavanja u Gradskom proračunu rezervirala bi se dodatna dostatna financijskia sredstava (po pojedinim proračunskim stavkama / pozicijama)  kako bi Komunalni centar Ivanić-Grad d.o.o. mogao naplatiti odrađene radove i/ili usluge. Za uspješnu realizaciju ovog Programa održavanja potrebno je osigurati sredstva u proračunu Grada Ivanić-Grada za 2023. godinu, a koja se osiguravaju iz sredstava komunalne naknade i drugih sredstava proračuna.
Komunalni centar Ivanić-Grad d.o.o. (izvoditelj) će Gradu Ivanić-Gradu (naručitelj) za obavljene radove i usluge navedenih u Programu održavanja ispostaviti račune prema stvarno izvedenim radovima i/ili uslugama.
Izvoditelj se obvezuje izvesti sve radove i usluge prema pravilima struke te po zahtjevima i dinamici koju može utvrditi naručitelj.
Izvođenje radova i usluga iz ovog Programa ugovaraju se na rok od jedne godine i to za vremenski period od 01.01.2023. do 31.12.2023. godine.
</t>
  </si>
  <si>
    <t>Komunalni centar Ivanić-Grad d.o.o. održava nerazvrstane ceste na području Grada Ivanić-Grada isključivo prema nalogu upravnog tijela Grada Ivanić-Grada nadležno za komunalno gospodarstvo odnosno prema nalogu komunalnog redara budući da navedeno Upravno tijelo planira proračunska sredstva potrebna za održavanje nerazvrstanih cesta na području Grada sa svojim stručnim timom (građevinske i arhitektonske struke), a isto tako Grad donosi odluke o dugoročnom, srednjoročnom i godišnjem planu održavanja (i gradnji) nerazvrstanih cesta. Od ovog Društva se očekuje da ispunjava svoje obveze u smislu pravovremenog postupanja u rješavanju zadataka dobivenih temeljem naloga upravnog tijela Grada Ivanić-Grada nadležno za komunalno gospodarstvo odnosno naloga komunalnog redara. Upravno tijelo Grada Ivanić-Grada nadležno za komunalno gospodarstvo odnosno komunalni redar također određuje vrijeme, raspored, dinamiku, prioritete izvođenja pojedinih radova (ev. dopuna tijekom godine temeljem zahtjeva MO; dojave građana, ovoga Društva i dr. komunalni redar dopunjuje novim radnim nalogom) te je u stalnoj koordinaciji sa predstavnicima Društva. Društvo stalnom prisutnošću na terenu na dnevnoj bazi kontaktira komunalnog redara i dr. u navedenom nadležnom Upravnom odjelu o stanju na terenu i o ev. dodatnim potrebama za radovima na održavanju nerazvrstanih cesta na području Grada, a posebno za vrijeme zimskog perioda kada se obavljaju poslovi zimske službe pri čemu se poslovi zimske službe obavljaju temeljem Izvedbenog programa zimske službe, a koji ovo Društvo izrađuje te dostavlja u upravno tijelo Grada Ivanić-Grada nadležno za komunalno gospodarstvo (komunalnom redaru), Policijskoj postaji Ivanić-Grad i ugovornom izvođaču radova. S obzirom na navedene činjenice Društvo nije dužno izraditi Program održavanja cesta i Operativni program održavanja cesta, nego je dužno izvršavati naloge nadležnog upravnog tijela Grada Ivanić-Grada nadležno za komunalno gospodarstvo, odnosno naloge komunalnog redara i dr. nadređenih.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</si>
</sst>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charset val="238"/>
      <scheme val="minor"/>
    </font>
    <font>
      <sz val="11"/>
      <color theme="1"/>
      <name val="Arial"/>
      <family val="2"/>
      <charset val="238"/>
    </font>
    <font>
      <sz val="12"/>
      <color theme="1"/>
      <name val="Arial"/>
      <family val="2"/>
      <charset val="238"/>
    </font>
    <font>
      <b/>
      <sz val="12"/>
      <color theme="1"/>
      <name val="Arial"/>
      <family val="2"/>
      <charset val="238"/>
    </font>
    <font>
      <b/>
      <sz val="11"/>
      <color theme="1"/>
      <name val="Arial"/>
      <family val="2"/>
      <charset val="238"/>
    </font>
    <font>
      <sz val="11"/>
      <color theme="1"/>
      <name val="Calibri"/>
      <family val="2"/>
      <charset val="238"/>
    </font>
    <font>
      <sz val="10"/>
      <color theme="1"/>
      <name val="Arial"/>
      <family val="2"/>
      <charset val="238"/>
    </font>
    <font>
      <b/>
      <sz val="10"/>
      <color theme="1"/>
      <name val="Arial"/>
      <family val="2"/>
      <charset val="238"/>
    </font>
    <font>
      <sz val="10"/>
      <color theme="1"/>
      <name val="Calibri"/>
      <family val="2"/>
      <charset val="238"/>
    </font>
    <font>
      <vertAlign val="superscript"/>
      <sz val="10"/>
      <color theme="1"/>
      <name val="Arial"/>
      <family val="2"/>
      <charset val="238"/>
    </font>
    <font>
      <sz val="8"/>
      <color theme="1"/>
      <name val="Arial"/>
      <family val="2"/>
      <charset val="238"/>
    </font>
    <font>
      <b/>
      <u/>
      <sz val="10"/>
      <color theme="1"/>
      <name val="Arial"/>
      <family val="2"/>
      <charset val="238"/>
    </font>
    <font>
      <b/>
      <sz val="9"/>
      <color theme="1"/>
      <name val="Arial"/>
      <family val="2"/>
      <charset val="238"/>
    </font>
    <font>
      <vertAlign val="superscript"/>
      <sz val="11"/>
      <color theme="1"/>
      <name val="Arial"/>
      <family val="2"/>
      <charset val="238"/>
    </font>
    <font>
      <b/>
      <sz val="10"/>
      <color theme="1"/>
      <name val="Calibri"/>
      <family val="2"/>
      <charset val="238"/>
    </font>
    <font>
      <b/>
      <sz val="10.5"/>
      <color theme="1"/>
      <name val="Tahoma"/>
      <family val="2"/>
      <charset val="238"/>
    </font>
    <font>
      <sz val="11"/>
      <color theme="1"/>
      <name val="Arial Unicode MS"/>
      <family val="2"/>
      <charset val="238"/>
    </font>
    <font>
      <b/>
      <sz val="14"/>
      <color theme="1"/>
      <name val="Arial"/>
      <family val="2"/>
      <charset val="238"/>
    </font>
    <font>
      <sz val="11"/>
      <name val="Arial"/>
      <family val="2"/>
      <charset val="238"/>
    </font>
    <font>
      <sz val="10"/>
      <name val="Arial"/>
      <family val="2"/>
      <charset val="238"/>
    </font>
    <font>
      <sz val="9"/>
      <color theme="1"/>
      <name val="Calibri"/>
      <family val="2"/>
      <charset val="238"/>
      <scheme val="minor"/>
    </font>
    <font>
      <sz val="10"/>
      <color rgb="FFFF0000"/>
      <name val="Arial"/>
      <family val="2"/>
      <charset val="238"/>
    </font>
    <font>
      <b/>
      <sz val="10"/>
      <color rgb="FFFF0000"/>
      <name val="Arial"/>
      <family val="2"/>
      <charset val="238"/>
    </font>
    <font>
      <sz val="10"/>
      <color theme="1"/>
      <name val="Times New Roman"/>
      <family val="1"/>
      <charset val="238"/>
    </font>
    <font>
      <b/>
      <sz val="15"/>
      <color theme="1"/>
      <name val="Arial"/>
      <family val="2"/>
      <charset val="238"/>
    </font>
    <font>
      <sz val="9"/>
      <color theme="1"/>
      <name val="Arial"/>
      <family val="2"/>
      <charset val="238"/>
    </font>
    <font>
      <sz val="9"/>
      <color theme="1"/>
      <name val="Calibri"/>
      <family val="2"/>
      <charset val="238"/>
    </font>
    <font>
      <b/>
      <sz val="10"/>
      <name val="Arial"/>
      <family val="2"/>
      <charset val="238"/>
    </font>
    <font>
      <sz val="9"/>
      <color rgb="FF000000"/>
      <name val="Arial"/>
      <family val="2"/>
      <charset val="238"/>
    </font>
    <font>
      <sz val="10"/>
      <color rgb="FF000000"/>
      <name val="Arial"/>
      <family val="2"/>
      <charset val="238"/>
    </font>
    <font>
      <sz val="8"/>
      <color rgb="FF000000"/>
      <name val="Arial"/>
      <family val="2"/>
      <charset val="238"/>
    </font>
    <font>
      <vertAlign val="superscript"/>
      <sz val="10"/>
      <color rgb="FF000000"/>
      <name val="Arial"/>
      <family val="2"/>
      <charset val="238"/>
    </font>
    <font>
      <sz val="10"/>
      <color rgb="FF000000"/>
      <name val="Calibri"/>
      <family val="2"/>
      <charset val="238"/>
    </font>
    <font>
      <vertAlign val="superscript"/>
      <sz val="9"/>
      <color rgb="FF000000"/>
      <name val="Arial"/>
      <family val="2"/>
      <charset val="238"/>
    </font>
    <font>
      <b/>
      <sz val="11"/>
      <color theme="1"/>
      <name val="Calibri"/>
      <family val="2"/>
      <charset val="238"/>
      <scheme val="minor"/>
    </font>
    <font>
      <b/>
      <u/>
      <sz val="11"/>
      <color theme="1"/>
      <name val="Arial"/>
      <family val="2"/>
      <charset val="238"/>
    </font>
    <font>
      <u/>
      <sz val="11"/>
      <color theme="1"/>
      <name val="Arial"/>
      <family val="2"/>
      <charset val="238"/>
    </font>
    <font>
      <b/>
      <sz val="14"/>
      <color theme="1"/>
      <name val="Calibri"/>
      <family val="2"/>
      <charset val="238"/>
      <scheme val="minor"/>
    </font>
    <font>
      <b/>
      <sz val="11"/>
      <color rgb="FFFF0000"/>
      <name val="Arial"/>
      <family val="2"/>
      <charset val="238"/>
    </font>
    <font>
      <b/>
      <sz val="11"/>
      <color rgb="FFFF0000"/>
      <name val="Calibri"/>
      <family val="2"/>
      <charset val="238"/>
      <scheme val="minor"/>
    </font>
    <font>
      <sz val="11"/>
      <color rgb="FFFF0000"/>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224">
    <xf numFmtId="0" fontId="0" fillId="0" borderId="0" xfId="0"/>
    <xf numFmtId="0" fontId="1" fillId="0" borderId="0" xfId="0" applyFont="1"/>
    <xf numFmtId="0" fontId="2" fillId="0" borderId="0" xfId="0" applyFont="1"/>
    <xf numFmtId="0" fontId="6" fillId="0" borderId="0" xfId="0" applyFont="1"/>
    <xf numFmtId="4" fontId="6" fillId="0" borderId="0" xfId="0" applyNumberFormat="1" applyFont="1" applyAlignment="1">
      <alignment horizontal="center" vertical="center"/>
    </xf>
    <xf numFmtId="3" fontId="6" fillId="0" borderId="0" xfId="0" applyNumberFormat="1" applyFont="1" applyAlignment="1">
      <alignment horizontal="center" vertical="center"/>
    </xf>
    <xf numFmtId="4" fontId="6" fillId="0" borderId="0" xfId="0" applyNumberFormat="1" applyFont="1"/>
    <xf numFmtId="0" fontId="6" fillId="0" borderId="3" xfId="0" applyFont="1" applyBorder="1" applyAlignment="1">
      <alignment horizontal="left" vertical="center"/>
    </xf>
    <xf numFmtId="4"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7" fillId="2" borderId="3" xfId="0" applyFont="1" applyFill="1" applyBorder="1" applyAlignment="1">
      <alignment horizontal="center" vertical="center"/>
    </xf>
    <xf numFmtId="0" fontId="6" fillId="0" borderId="4" xfId="0" applyFont="1" applyBorder="1" applyAlignment="1">
      <alignment horizontal="left" vertical="center"/>
    </xf>
    <xf numFmtId="3" fontId="1" fillId="0" borderId="0" xfId="0" applyNumberFormat="1" applyFont="1" applyAlignment="1">
      <alignment horizontal="left" vertical="center"/>
    </xf>
    <xf numFmtId="4" fontId="1" fillId="0" borderId="0" xfId="0" applyNumberFormat="1" applyFont="1" applyAlignment="1">
      <alignment horizontal="left"/>
    </xf>
    <xf numFmtId="4" fontId="6" fillId="0" borderId="0" xfId="0" applyNumberFormat="1"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6" fillId="0" borderId="3" xfId="0" applyFont="1" applyBorder="1" applyAlignment="1">
      <alignment horizontal="center"/>
    </xf>
    <xf numFmtId="3" fontId="6" fillId="0" borderId="0" xfId="0" applyNumberFormat="1" applyFont="1" applyAlignment="1">
      <alignment horizontal="center"/>
    </xf>
    <xf numFmtId="4" fontId="2" fillId="0" borderId="0" xfId="0" applyNumberFormat="1" applyFont="1" applyAlignment="1">
      <alignment horizontal="center"/>
    </xf>
    <xf numFmtId="4" fontId="2" fillId="0" borderId="0" xfId="0" applyNumberFormat="1" applyFont="1"/>
    <xf numFmtId="0" fontId="6" fillId="0" borderId="3" xfId="0" applyFont="1" applyBorder="1"/>
    <xf numFmtId="0" fontId="6" fillId="2" borderId="3" xfId="0" applyFont="1" applyFill="1" applyBorder="1"/>
    <xf numFmtId="0" fontId="6" fillId="0" borderId="3" xfId="0" applyFont="1" applyBorder="1" applyAlignment="1">
      <alignment vertical="center"/>
    </xf>
    <xf numFmtId="0" fontId="6" fillId="0" borderId="4" xfId="0" applyFont="1" applyBorder="1" applyAlignment="1">
      <alignment horizontal="center" vertical="center"/>
    </xf>
    <xf numFmtId="0" fontId="6" fillId="2" borderId="3" xfId="0" applyFont="1" applyFill="1" applyBorder="1" applyAlignment="1">
      <alignment horizontal="center" vertical="center"/>
    </xf>
    <xf numFmtId="0" fontId="6" fillId="0" borderId="4" xfId="0" applyFont="1" applyBorder="1"/>
    <xf numFmtId="0" fontId="6" fillId="0" borderId="4" xfId="0" applyFont="1" applyBorder="1" applyAlignment="1">
      <alignment horizontal="left" vertical="center" wrapText="1"/>
    </xf>
    <xf numFmtId="0" fontId="6" fillId="2" borderId="3" xfId="0" applyFont="1" applyFill="1" applyBorder="1" applyAlignment="1">
      <alignment horizontal="left" vertical="center"/>
    </xf>
    <xf numFmtId="0" fontId="6" fillId="2" borderId="3" xfId="0" applyFont="1" applyFill="1" applyBorder="1" applyAlignment="1">
      <alignment horizontal="left" vertical="center" wrapText="1"/>
    </xf>
    <xf numFmtId="0" fontId="6" fillId="0" borderId="3" xfId="0" applyFont="1" applyBorder="1" applyAlignment="1">
      <alignment horizontal="left" wrapText="1"/>
    </xf>
    <xf numFmtId="3" fontId="6" fillId="0" borderId="0" xfId="0" applyNumberFormat="1" applyFont="1"/>
    <xf numFmtId="3" fontId="6" fillId="0" borderId="11" xfId="0" applyNumberFormat="1" applyFont="1" applyBorder="1" applyAlignment="1">
      <alignment horizontal="center" vertical="center"/>
    </xf>
    <xf numFmtId="0" fontId="1" fillId="0" borderId="0" xfId="0" applyFont="1" applyAlignment="1">
      <alignment vertical="center"/>
    </xf>
    <xf numFmtId="0" fontId="6" fillId="0" borderId="10" xfId="0" applyFont="1" applyBorder="1" applyAlignment="1">
      <alignment horizontal="left" vertical="center" wrapText="1"/>
    </xf>
    <xf numFmtId="3" fontId="6" fillId="0" borderId="12" xfId="0" applyNumberFormat="1" applyFont="1" applyBorder="1" applyAlignment="1">
      <alignment horizontal="center" vertical="center"/>
    </xf>
    <xf numFmtId="0" fontId="6" fillId="0" borderId="3" xfId="0" applyFont="1" applyBorder="1" applyAlignment="1">
      <alignment wrapText="1"/>
    </xf>
    <xf numFmtId="0" fontId="6" fillId="0" borderId="7" xfId="0" applyFont="1" applyBorder="1"/>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0" fontId="11" fillId="0" borderId="0" xfId="0" applyFont="1" applyAlignment="1">
      <alignment horizontal="left" vertical="center"/>
    </xf>
    <xf numFmtId="0" fontId="7" fillId="0" borderId="0" xfId="0" applyFont="1" applyAlignment="1">
      <alignment horizontal="left" vertical="center"/>
    </xf>
    <xf numFmtId="3" fontId="7" fillId="0" borderId="0" xfId="0" applyNumberFormat="1" applyFont="1" applyAlignment="1">
      <alignment horizontal="center" vertical="center"/>
    </xf>
    <xf numFmtId="3" fontId="6" fillId="0" borderId="0" xfId="0" applyNumberFormat="1" applyFont="1" applyAlignment="1">
      <alignment vertical="center"/>
    </xf>
    <xf numFmtId="0" fontId="6" fillId="2" borderId="4" xfId="0" applyFont="1" applyFill="1" applyBorder="1" applyAlignment="1">
      <alignment horizontal="center" vertical="center"/>
    </xf>
    <xf numFmtId="0" fontId="6" fillId="0" borderId="3" xfId="0" applyFont="1" applyBorder="1" applyAlignment="1">
      <alignment vertical="center" wrapText="1"/>
    </xf>
    <xf numFmtId="0" fontId="1" fillId="0" borderId="4" xfId="0" applyFont="1" applyBorder="1" applyAlignment="1">
      <alignment horizontal="left" vertical="center"/>
    </xf>
    <xf numFmtId="3" fontId="6" fillId="0" borderId="10" xfId="0" applyNumberFormat="1" applyFont="1" applyBorder="1" applyAlignment="1">
      <alignment horizontal="center" vertical="center"/>
    </xf>
    <xf numFmtId="4" fontId="7" fillId="0" borderId="0" xfId="0" applyNumberFormat="1" applyFont="1" applyAlignment="1">
      <alignment horizontal="center" vertical="center"/>
    </xf>
    <xf numFmtId="0" fontId="7" fillId="0" borderId="3" xfId="0" applyFont="1" applyBorder="1" applyAlignment="1">
      <alignment horizontal="left" vertical="center"/>
    </xf>
    <xf numFmtId="3" fontId="12" fillId="0" borderId="3" xfId="0" applyNumberFormat="1" applyFont="1" applyBorder="1" applyAlignment="1">
      <alignment horizontal="center" vertical="center"/>
    </xf>
    <xf numFmtId="0" fontId="6" fillId="0" borderId="0" xfId="0" applyFont="1" applyAlignment="1">
      <alignment horizontal="center" vertical="center"/>
    </xf>
    <xf numFmtId="4" fontId="0" fillId="0" borderId="0" xfId="0" applyNumberFormat="1"/>
    <xf numFmtId="4" fontId="16" fillId="0" borderId="0" xfId="0" applyNumberFormat="1" applyFont="1"/>
    <xf numFmtId="4" fontId="1" fillId="0" borderId="0" xfId="0" applyNumberFormat="1" applyFont="1" applyAlignment="1">
      <alignment vertical="center"/>
    </xf>
    <xf numFmtId="4" fontId="1" fillId="0" borderId="0" xfId="0" applyNumberFormat="1" applyFont="1" applyAlignment="1">
      <alignment horizontal="left" vertical="center"/>
    </xf>
    <xf numFmtId="4" fontId="4" fillId="2" borderId="3" xfId="0" applyNumberFormat="1" applyFont="1" applyFill="1" applyBorder="1" applyAlignment="1">
      <alignment horizontal="center" vertical="center"/>
    </xf>
    <xf numFmtId="0" fontId="2" fillId="0" borderId="0" xfId="0" applyFont="1" applyAlignment="1">
      <alignment horizontal="left" vertical="center"/>
    </xf>
    <xf numFmtId="0" fontId="6" fillId="0" borderId="3" xfId="0" applyFont="1" applyBorder="1" applyAlignment="1">
      <alignment horizontal="left" vertical="center" wrapText="1"/>
    </xf>
    <xf numFmtId="3" fontId="6" fillId="0" borderId="3" xfId="0" applyNumberFormat="1" applyFont="1" applyBorder="1" applyAlignment="1">
      <alignment horizontal="center" vertical="center"/>
    </xf>
    <xf numFmtId="3" fontId="19" fillId="0" borderId="4" xfId="0" applyNumberFormat="1" applyFont="1" applyBorder="1" applyAlignment="1">
      <alignment horizontal="center" vertical="center"/>
    </xf>
    <xf numFmtId="0" fontId="6" fillId="0" borderId="0" xfId="0" applyFont="1" applyAlignment="1">
      <alignment horizontal="left" vertical="center" wrapText="1"/>
    </xf>
    <xf numFmtId="0" fontId="15" fillId="0" borderId="0" xfId="0" applyFont="1" applyAlignment="1">
      <alignment horizontal="center" vertical="center"/>
    </xf>
    <xf numFmtId="4" fontId="20" fillId="0" borderId="0" xfId="0" applyNumberFormat="1" applyFont="1"/>
    <xf numFmtId="0" fontId="7" fillId="3" borderId="0" xfId="0" applyFont="1" applyFill="1" applyAlignment="1">
      <alignment horizontal="left"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left"/>
    </xf>
    <xf numFmtId="0" fontId="7" fillId="5" borderId="3" xfId="0" applyFont="1" applyFill="1" applyBorder="1" applyAlignment="1">
      <alignment horizontal="left" vertical="center"/>
    </xf>
    <xf numFmtId="3" fontId="12" fillId="5" borderId="3" xfId="0" applyNumberFormat="1" applyFont="1" applyFill="1" applyBorder="1" applyAlignment="1">
      <alignment horizontal="center" vertical="center"/>
    </xf>
    <xf numFmtId="3" fontId="22" fillId="0" borderId="0" xfId="0" applyNumberFormat="1" applyFont="1" applyAlignment="1">
      <alignment horizontal="center" vertical="center"/>
    </xf>
    <xf numFmtId="0" fontId="22" fillId="0" borderId="0" xfId="0" applyFont="1" applyAlignment="1">
      <alignment horizontal="left" vertical="center"/>
    </xf>
    <xf numFmtId="3" fontId="21" fillId="0" borderId="0" xfId="0" applyNumberFormat="1" applyFont="1" applyAlignment="1">
      <alignment horizontal="center" vertical="center"/>
    </xf>
    <xf numFmtId="4" fontId="17" fillId="0" borderId="0" xfId="0" applyNumberFormat="1" applyFont="1" applyAlignment="1">
      <alignment vertical="center"/>
    </xf>
    <xf numFmtId="4" fontId="17" fillId="0" borderId="0" xfId="0" applyNumberFormat="1" applyFont="1" applyAlignment="1">
      <alignment horizontal="right" vertical="center"/>
    </xf>
    <xf numFmtId="4" fontId="3" fillId="0" borderId="0" xfId="0" applyNumberFormat="1" applyFont="1" applyAlignment="1">
      <alignment horizontal="left" vertical="center"/>
    </xf>
    <xf numFmtId="0" fontId="7" fillId="6" borderId="0" xfId="0" applyFont="1" applyFill="1" applyAlignment="1">
      <alignment horizontal="left" vertical="center"/>
    </xf>
    <xf numFmtId="0" fontId="28" fillId="0" borderId="4" xfId="0" applyFont="1" applyBorder="1" applyAlignment="1">
      <alignment vertical="center" wrapText="1"/>
    </xf>
    <xf numFmtId="0" fontId="29" fillId="0" borderId="4" xfId="0" applyFont="1" applyBorder="1" applyAlignment="1">
      <alignment horizontal="center" vertical="center"/>
    </xf>
    <xf numFmtId="0" fontId="28" fillId="0" borderId="3" xfId="0" applyFont="1" applyBorder="1" applyAlignment="1">
      <alignment horizontal="left" vertical="center" wrapText="1"/>
    </xf>
    <xf numFmtId="0" fontId="29" fillId="0" borderId="3" xfId="0" applyFont="1" applyBorder="1" applyAlignment="1">
      <alignment horizontal="center" vertical="center"/>
    </xf>
    <xf numFmtId="0" fontId="28" fillId="0" borderId="4" xfId="0" applyFont="1" applyBorder="1" applyAlignment="1">
      <alignment horizontal="left" vertical="center" wrapText="1"/>
    </xf>
    <xf numFmtId="0" fontId="29" fillId="0" borderId="3" xfId="0" applyFont="1" applyBorder="1" applyAlignment="1">
      <alignment horizontal="left" vertical="center"/>
    </xf>
    <xf numFmtId="0" fontId="28" fillId="0" borderId="3" xfId="0" applyFont="1" applyBorder="1" applyAlignment="1">
      <alignment horizontal="left" vertical="center"/>
    </xf>
    <xf numFmtId="0" fontId="28" fillId="0" borderId="3" xfId="0" applyFont="1" applyBorder="1" applyAlignment="1">
      <alignment horizontal="left" vertical="top" wrapText="1"/>
    </xf>
    <xf numFmtId="0" fontId="30" fillId="0" borderId="3" xfId="0" applyFont="1" applyBorder="1" applyAlignment="1">
      <alignment horizontal="left" vertical="center"/>
    </xf>
    <xf numFmtId="0" fontId="28" fillId="0" borderId="3" xfId="0" applyFont="1" applyBorder="1" applyAlignment="1">
      <alignment vertical="center" wrapText="1"/>
    </xf>
    <xf numFmtId="0" fontId="28" fillId="0" borderId="11" xfId="0" applyFont="1" applyBorder="1" applyAlignment="1">
      <alignment horizontal="left" vertical="center" wrapText="1"/>
    </xf>
    <xf numFmtId="0" fontId="29" fillId="0" borderId="11" xfId="0" applyFont="1" applyBorder="1" applyAlignment="1">
      <alignment horizontal="center" vertical="center"/>
    </xf>
    <xf numFmtId="0" fontId="7" fillId="0" borderId="0" xfId="0" applyFont="1" applyAlignment="1">
      <alignment horizontal="center" vertical="center"/>
    </xf>
    <xf numFmtId="3" fontId="6" fillId="0" borderId="4" xfId="0" applyNumberFormat="1" applyFont="1" applyBorder="1" applyAlignment="1">
      <alignment horizontal="center" vertical="center"/>
    </xf>
    <xf numFmtId="0" fontId="6" fillId="0" borderId="22" xfId="0" applyFont="1" applyBorder="1" applyAlignment="1">
      <alignment horizontal="left" vertical="center" wrapText="1"/>
    </xf>
    <xf numFmtId="0" fontId="6" fillId="0" borderId="22" xfId="0" applyFont="1" applyBorder="1"/>
    <xf numFmtId="3" fontId="19" fillId="0" borderId="3" xfId="0" applyNumberFormat="1" applyFont="1" applyBorder="1" applyAlignment="1">
      <alignment horizontal="center" vertical="center"/>
    </xf>
    <xf numFmtId="4" fontId="2" fillId="0" borderId="0" xfId="0" applyNumberFormat="1" applyFont="1" applyAlignment="1">
      <alignment horizontal="left" vertical="center"/>
    </xf>
    <xf numFmtId="0" fontId="3" fillId="0" borderId="0" xfId="0" applyFont="1" applyAlignment="1">
      <alignment horizontal="left" vertical="center"/>
    </xf>
    <xf numFmtId="0" fontId="19" fillId="0" borderId="3" xfId="0" applyFont="1" applyBorder="1" applyAlignment="1">
      <alignment wrapText="1"/>
    </xf>
    <xf numFmtId="4" fontId="37" fillId="0" borderId="0" xfId="0" applyNumberFormat="1" applyFont="1"/>
    <xf numFmtId="0" fontId="7" fillId="3" borderId="10" xfId="0" applyFont="1" applyFill="1" applyBorder="1" applyAlignment="1">
      <alignment horizontal="left" vertical="center"/>
    </xf>
    <xf numFmtId="3" fontId="6" fillId="3" borderId="18" xfId="0" applyNumberFormat="1" applyFont="1" applyFill="1" applyBorder="1" applyAlignment="1">
      <alignment horizontal="center" vertical="center"/>
    </xf>
    <xf numFmtId="3" fontId="27" fillId="3" borderId="12" xfId="0" applyNumberFormat="1" applyFont="1" applyFill="1" applyBorder="1" applyAlignment="1">
      <alignment horizontal="center" vertical="center"/>
    </xf>
    <xf numFmtId="0" fontId="6" fillId="0" borderId="3" xfId="0" applyFont="1" applyBorder="1" applyAlignment="1">
      <alignment horizontal="justify" vertical="center"/>
    </xf>
    <xf numFmtId="3"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7" fillId="3" borderId="3" xfId="0" applyFont="1" applyFill="1" applyBorder="1" applyAlignment="1">
      <alignment horizontal="left" vertical="center"/>
    </xf>
    <xf numFmtId="0" fontId="23" fillId="0" borderId="3" xfId="0" applyFont="1" applyBorder="1" applyAlignment="1">
      <alignment horizontal="center" vertical="center"/>
    </xf>
    <xf numFmtId="0" fontId="7" fillId="3" borderId="3" xfId="0" applyFont="1" applyFill="1" applyBorder="1" applyAlignment="1">
      <alignment horizontal="justify" vertical="center"/>
    </xf>
    <xf numFmtId="0" fontId="6" fillId="5" borderId="3" xfId="0" applyFont="1" applyFill="1" applyBorder="1" applyAlignment="1">
      <alignment horizontal="justify" vertical="center"/>
    </xf>
    <xf numFmtId="3" fontId="6" fillId="5" borderId="3" xfId="0" applyNumberFormat="1" applyFont="1" applyFill="1" applyBorder="1" applyAlignment="1">
      <alignment horizontal="center" vertical="center"/>
    </xf>
    <xf numFmtId="0" fontId="6" fillId="0" borderId="3" xfId="0" applyFont="1" applyBorder="1" applyAlignment="1">
      <alignment horizontal="left"/>
    </xf>
    <xf numFmtId="3" fontId="6" fillId="0" borderId="3" xfId="0" applyNumberFormat="1" applyFont="1" applyBorder="1" applyAlignment="1">
      <alignment horizontal="center" wrapText="1"/>
    </xf>
    <xf numFmtId="0" fontId="6" fillId="0" borderId="3" xfId="0" applyFont="1" applyBorder="1" applyAlignment="1">
      <alignment horizontal="center" wrapText="1"/>
    </xf>
    <xf numFmtId="3" fontId="7" fillId="3" borderId="12" xfId="0" applyNumberFormat="1" applyFont="1" applyFill="1" applyBorder="1" applyAlignment="1">
      <alignment horizontal="center" vertical="center"/>
    </xf>
    <xf numFmtId="4" fontId="0" fillId="3" borderId="0" xfId="0" applyNumberFormat="1" applyFill="1"/>
    <xf numFmtId="4" fontId="37" fillId="3" borderId="0" xfId="0" applyNumberFormat="1" applyFont="1" applyFill="1"/>
    <xf numFmtId="4" fontId="16" fillId="3" borderId="0" xfId="0" applyNumberFormat="1" applyFont="1" applyFill="1"/>
    <xf numFmtId="0" fontId="6" fillId="0" borderId="11" xfId="0" applyFont="1" applyBorder="1" applyAlignment="1">
      <alignment horizontal="left" vertical="center" wrapText="1"/>
    </xf>
    <xf numFmtId="0" fontId="6" fillId="0" borderId="22" xfId="0" applyFont="1" applyBorder="1" applyAlignment="1">
      <alignment horizontal="left" vertical="center"/>
    </xf>
    <xf numFmtId="3" fontId="6" fillId="0" borderId="22" xfId="0" applyNumberFormat="1" applyFont="1" applyBorder="1" applyAlignment="1">
      <alignment horizontal="center" vertical="center"/>
    </xf>
    <xf numFmtId="0" fontId="19" fillId="0" borderId="3" xfId="0" applyFont="1" applyBorder="1" applyAlignment="1">
      <alignment horizontal="left" vertical="center" wrapText="1"/>
    </xf>
    <xf numFmtId="4" fontId="4" fillId="0" borderId="0" xfId="0" applyNumberFormat="1" applyFont="1"/>
    <xf numFmtId="4" fontId="0" fillId="7" borderId="0" xfId="0" applyNumberFormat="1" applyFill="1"/>
    <xf numFmtId="4" fontId="16" fillId="7" borderId="0" xfId="0" applyNumberFormat="1" applyFont="1" applyFill="1"/>
    <xf numFmtId="4" fontId="6" fillId="7" borderId="26" xfId="0" applyNumberFormat="1" applyFont="1" applyFill="1" applyBorder="1" applyAlignment="1">
      <alignment horizontal="center" vertical="center"/>
    </xf>
    <xf numFmtId="4" fontId="4" fillId="7" borderId="26" xfId="0" applyNumberFormat="1" applyFont="1" applyFill="1" applyBorder="1" applyAlignment="1">
      <alignment horizontal="center" vertical="center"/>
    </xf>
    <xf numFmtId="4" fontId="39" fillId="3" borderId="0" xfId="0" applyNumberFormat="1" applyFont="1" applyFill="1"/>
    <xf numFmtId="0" fontId="3" fillId="3" borderId="0" xfId="0" applyFont="1" applyFill="1" applyAlignment="1">
      <alignment horizontal="left" vertical="center"/>
    </xf>
    <xf numFmtId="0" fontId="1" fillId="0" borderId="0" xfId="0" applyFont="1" applyAlignment="1">
      <alignment horizontal="left" vertical="center" wrapText="1"/>
    </xf>
    <xf numFmtId="3" fontId="6" fillId="0" borderId="7" xfId="0" applyNumberFormat="1" applyFont="1" applyBorder="1" applyAlignment="1">
      <alignment horizontal="center" vertical="center"/>
    </xf>
    <xf numFmtId="3" fontId="6" fillId="0" borderId="9" xfId="0" applyNumberFormat="1" applyFont="1" applyBorder="1" applyAlignment="1">
      <alignment horizontal="center" vertical="center"/>
    </xf>
    <xf numFmtId="0" fontId="1" fillId="0" borderId="0" xfId="0" applyFont="1" applyAlignment="1">
      <alignment horizontal="left" vertical="center"/>
    </xf>
    <xf numFmtId="4" fontId="4" fillId="0" borderId="0" xfId="0" applyNumberFormat="1" applyFont="1" applyAlignment="1">
      <alignment horizontal="center" vertical="center"/>
    </xf>
    <xf numFmtId="0" fontId="6" fillId="0" borderId="0" xfId="0" applyFont="1" applyAlignment="1">
      <alignment horizontal="left" vertical="center"/>
    </xf>
    <xf numFmtId="4" fontId="40" fillId="0" borderId="0" xfId="0" applyNumberFormat="1" applyFont="1"/>
    <xf numFmtId="0" fontId="34" fillId="0" borderId="0" xfId="0" applyFont="1"/>
    <xf numFmtId="0" fontId="28" fillId="0" borderId="11" xfId="0" applyFont="1" applyBorder="1" applyAlignment="1">
      <alignment horizontal="left" vertical="center"/>
    </xf>
    <xf numFmtId="0" fontId="29" fillId="0" borderId="11" xfId="0" applyFont="1" applyBorder="1" applyAlignment="1">
      <alignment horizontal="left" vertical="center"/>
    </xf>
    <xf numFmtId="0" fontId="28" fillId="0" borderId="4" xfId="0" applyFont="1" applyBorder="1" applyAlignment="1">
      <alignment horizontal="left" vertical="center"/>
    </xf>
    <xf numFmtId="4" fontId="0" fillId="7" borderId="3" xfId="0" applyNumberFormat="1" applyFill="1" applyBorder="1"/>
    <xf numFmtId="4" fontId="0" fillId="0" borderId="3" xfId="0" applyNumberFormat="1" applyBorder="1"/>
    <xf numFmtId="4" fontId="0" fillId="3" borderId="3" xfId="0" applyNumberFormat="1" applyFill="1" applyBorder="1"/>
    <xf numFmtId="4" fontId="38" fillId="7" borderId="1" xfId="0" applyNumberFormat="1" applyFont="1" applyFill="1" applyBorder="1" applyAlignment="1">
      <alignment horizontal="center" vertical="center"/>
    </xf>
    <xf numFmtId="4" fontId="38" fillId="7" borderId="2" xfId="0" applyNumberFormat="1" applyFont="1" applyFill="1" applyBorder="1" applyAlignment="1">
      <alignment horizontal="center" vertical="center"/>
    </xf>
    <xf numFmtId="4" fontId="39" fillId="0" borderId="0" xfId="0" applyNumberFormat="1" applyFont="1"/>
    <xf numFmtId="0" fontId="24" fillId="0" borderId="0" xfId="0" applyFont="1" applyAlignment="1">
      <alignment horizontal="center"/>
    </xf>
    <xf numFmtId="0" fontId="3" fillId="0" borderId="0" xfId="0" applyFont="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4" borderId="0" xfId="0" applyFont="1" applyFill="1" applyAlignment="1">
      <alignment horizontal="left" vertical="center"/>
    </xf>
    <xf numFmtId="0" fontId="1" fillId="0" borderId="0" xfId="0" applyFont="1" applyAlignment="1">
      <alignment horizontal="left" vertical="center" wrapText="1"/>
    </xf>
    <xf numFmtId="0" fontId="3" fillId="3" borderId="0" xfId="0" applyFont="1" applyFill="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xf>
    <xf numFmtId="0" fontId="18" fillId="0" borderId="0" xfId="0" applyFont="1" applyAlignment="1">
      <alignment horizontal="left"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4" fillId="4" borderId="0" xfId="0" applyFont="1" applyFill="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3" borderId="0" xfId="0" applyFont="1" applyFill="1" applyAlignment="1">
      <alignment horizontal="left" vertical="center"/>
    </xf>
    <xf numFmtId="0" fontId="1"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7" fillId="3" borderId="0" xfId="0" applyFont="1" applyFill="1" applyAlignment="1">
      <alignment horizontal="center" vertical="center"/>
    </xf>
    <xf numFmtId="0" fontId="18" fillId="0" borderId="0" xfId="0" applyFont="1" applyAlignment="1">
      <alignment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center" vertical="center" wrapText="1"/>
    </xf>
    <xf numFmtId="4" fontId="4" fillId="0" borderId="0" xfId="0" applyNumberFormat="1" applyFont="1" applyAlignment="1">
      <alignment horizontal="center" vertical="center"/>
    </xf>
    <xf numFmtId="0" fontId="4" fillId="0" borderId="0" xfId="0" applyFont="1" applyAlignment="1">
      <alignment horizontal="lef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3" fontId="6" fillId="0" borderId="7" xfId="0" applyNumberFormat="1" applyFont="1" applyBorder="1" applyAlignment="1">
      <alignment horizontal="center" vertical="center"/>
    </xf>
    <xf numFmtId="3" fontId="6" fillId="0" borderId="9" xfId="0" applyNumberFormat="1" applyFont="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7" xfId="0" applyFont="1" applyFill="1" applyBorder="1" applyAlignment="1">
      <alignment horizontal="center" vertical="center"/>
    </xf>
    <xf numFmtId="0" fontId="1" fillId="0" borderId="18" xfId="0" applyFont="1" applyBorder="1" applyAlignment="1">
      <alignment horizontal="left" vertical="center" wrapText="1"/>
    </xf>
    <xf numFmtId="3" fontId="29" fillId="0" borderId="19" xfId="0" applyNumberFormat="1" applyFont="1" applyBorder="1" applyAlignment="1">
      <alignment horizontal="center" vertical="center"/>
    </xf>
    <xf numFmtId="3" fontId="29" fillId="0" borderId="20" xfId="0" applyNumberFormat="1" applyFont="1" applyBorder="1" applyAlignment="1">
      <alignment horizontal="center" vertical="center"/>
    </xf>
    <xf numFmtId="3" fontId="29" fillId="0" borderId="15" xfId="0" applyNumberFormat="1" applyFont="1" applyBorder="1" applyAlignment="1">
      <alignment horizontal="center" vertical="center"/>
    </xf>
    <xf numFmtId="3" fontId="29" fillId="0" borderId="21" xfId="0" applyNumberFormat="1" applyFont="1" applyBorder="1" applyAlignment="1">
      <alignment horizontal="center" vertical="center"/>
    </xf>
    <xf numFmtId="3" fontId="29" fillId="0" borderId="7" xfId="0" applyNumberFormat="1" applyFont="1" applyBorder="1" applyAlignment="1">
      <alignment horizontal="center" vertical="center"/>
    </xf>
    <xf numFmtId="3" fontId="29" fillId="0" borderId="9" xfId="0" applyNumberFormat="1" applyFont="1" applyBorder="1" applyAlignment="1">
      <alignment horizontal="center" vertical="center"/>
    </xf>
    <xf numFmtId="3" fontId="29" fillId="0" borderId="3" xfId="0" applyNumberFormat="1" applyFont="1" applyBorder="1" applyAlignment="1">
      <alignment horizontal="center" vertical="center"/>
    </xf>
    <xf numFmtId="3" fontId="29" fillId="0" borderId="10" xfId="0" applyNumberFormat="1" applyFont="1" applyBorder="1" applyAlignment="1">
      <alignment horizontal="center" vertical="center"/>
    </xf>
    <xf numFmtId="3" fontId="29" fillId="0" borderId="12" xfId="0" applyNumberFormat="1" applyFont="1" applyBorder="1" applyAlignment="1">
      <alignment horizontal="center" vertical="center"/>
    </xf>
    <xf numFmtId="0" fontId="18" fillId="0" borderId="18" xfId="0" applyFont="1" applyBorder="1" applyAlignment="1">
      <alignment horizontal="left" vertical="center" wrapText="1"/>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2" xfId="0"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7" borderId="26" xfId="0" applyNumberFormat="1" applyFont="1" applyFill="1" applyBorder="1" applyAlignment="1">
      <alignment horizontal="center" vertical="center" wrapText="1"/>
    </xf>
    <xf numFmtId="3" fontId="29" fillId="0" borderId="15" xfId="0" applyNumberFormat="1" applyFont="1" applyBorder="1" applyAlignment="1">
      <alignment horizontal="center" vertical="center" wrapText="1"/>
    </xf>
    <xf numFmtId="3" fontId="29" fillId="0" borderId="21" xfId="0" applyNumberFormat="1"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5:I64"/>
  <sheetViews>
    <sheetView topLeftCell="A34" workbookViewId="0">
      <selection activeCell="I63" sqref="I63"/>
    </sheetView>
  </sheetViews>
  <sheetFormatPr defaultRowHeight="15"/>
  <cols>
    <col min="9" max="9" width="13.42578125" customWidth="1"/>
  </cols>
  <sheetData>
    <row r="15" spans="1:9" ht="27" customHeight="1">
      <c r="A15" s="144" t="s">
        <v>550</v>
      </c>
      <c r="B15" s="144"/>
      <c r="C15" s="144"/>
      <c r="D15" s="144"/>
      <c r="E15" s="144"/>
      <c r="F15" s="144"/>
      <c r="G15" s="144"/>
      <c r="H15" s="144"/>
      <c r="I15" s="144"/>
    </row>
    <row r="16" spans="1:9" ht="27" customHeight="1">
      <c r="A16" s="144" t="s">
        <v>763</v>
      </c>
      <c r="B16" s="144"/>
      <c r="C16" s="144"/>
      <c r="D16" s="144"/>
      <c r="E16" s="144"/>
      <c r="F16" s="144"/>
      <c r="G16" s="144"/>
      <c r="H16" s="144"/>
      <c r="I16" s="144"/>
    </row>
    <row r="17" spans="1:9" ht="27" customHeight="1">
      <c r="A17" s="144" t="s">
        <v>764</v>
      </c>
      <c r="B17" s="144"/>
      <c r="C17" s="144"/>
      <c r="D17" s="144"/>
      <c r="E17" s="144"/>
      <c r="F17" s="144"/>
      <c r="G17" s="144"/>
      <c r="H17" s="144"/>
      <c r="I17" s="144"/>
    </row>
    <row r="18" spans="1:9" ht="27" customHeight="1">
      <c r="A18" s="144" t="s">
        <v>765</v>
      </c>
      <c r="B18" s="144"/>
      <c r="C18" s="144"/>
      <c r="D18" s="144"/>
      <c r="E18" s="144"/>
      <c r="F18" s="144"/>
      <c r="G18" s="144"/>
      <c r="H18" s="144"/>
      <c r="I18" s="144"/>
    </row>
    <row r="44" spans="1:9" ht="15.75">
      <c r="A44" s="145" t="s">
        <v>766</v>
      </c>
      <c r="B44" s="145"/>
      <c r="C44" s="145"/>
      <c r="D44" s="145"/>
      <c r="E44" s="145"/>
      <c r="F44" s="145"/>
      <c r="G44" s="145"/>
      <c r="H44" s="145"/>
      <c r="I44" s="145"/>
    </row>
    <row r="64" spans="4:6">
      <c r="D64" s="134"/>
      <c r="F64" s="134"/>
    </row>
  </sheetData>
  <mergeCells count="5">
    <mergeCell ref="A15:I15"/>
    <mergeCell ref="A16:I16"/>
    <mergeCell ref="A17:I17"/>
    <mergeCell ref="A18:I18"/>
    <mergeCell ref="A44:I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M1044"/>
  <sheetViews>
    <sheetView tabSelected="1" zoomScale="90" zoomScaleNormal="90" workbookViewId="0">
      <selection activeCell="N9" sqref="N9"/>
    </sheetView>
  </sheetViews>
  <sheetFormatPr defaultRowHeight="15"/>
  <cols>
    <col min="1" max="1" width="33.7109375" customWidth="1"/>
    <col min="2" max="2" width="14.28515625" customWidth="1"/>
    <col min="3" max="3" width="14" customWidth="1"/>
    <col min="4" max="4" width="11.5703125" customWidth="1"/>
    <col min="5" max="5" width="10.5703125" customWidth="1"/>
    <col min="6" max="6" width="19.28515625" style="52" customWidth="1"/>
    <col min="7" max="7" width="18.42578125" style="121" hidden="1" customWidth="1"/>
    <col min="8" max="8" width="15.85546875" style="52" hidden="1" customWidth="1"/>
    <col min="9" max="9" width="13.42578125" style="113" hidden="1" customWidth="1"/>
    <col min="10" max="10" width="12" style="52" hidden="1" customWidth="1"/>
    <col min="11" max="11" width="11.7109375" hidden="1" customWidth="1"/>
    <col min="12" max="13" width="0" hidden="1" customWidth="1"/>
  </cols>
  <sheetData>
    <row r="1" spans="1:11" ht="15.75">
      <c r="A1" s="2"/>
      <c r="B1" s="2"/>
      <c r="C1" s="2"/>
      <c r="D1" s="2"/>
      <c r="E1" s="2"/>
      <c r="F1" s="20"/>
    </row>
    <row r="2" spans="1:11" ht="17.25" customHeight="1">
      <c r="A2" s="2"/>
    </row>
    <row r="3" spans="1:11" ht="36" customHeight="1">
      <c r="A3" s="154" t="s">
        <v>0</v>
      </c>
      <c r="B3" s="154"/>
      <c r="C3" s="154"/>
      <c r="D3" s="154"/>
      <c r="E3" s="154"/>
      <c r="F3" s="154"/>
    </row>
    <row r="4" spans="1:11" ht="15.75">
      <c r="B4" s="2"/>
      <c r="C4" s="2"/>
      <c r="D4" s="2"/>
      <c r="E4" s="2"/>
      <c r="F4" s="20"/>
    </row>
    <row r="5" spans="1:11" ht="22.5" customHeight="1">
      <c r="A5" s="126" t="s">
        <v>1</v>
      </c>
      <c r="B5" s="2"/>
      <c r="C5" s="2"/>
      <c r="D5" s="2"/>
      <c r="E5" s="2"/>
      <c r="F5" s="20"/>
    </row>
    <row r="6" spans="1:11" ht="9.75" customHeight="1">
      <c r="A6" s="2"/>
      <c r="B6" s="2"/>
      <c r="C6" s="2"/>
      <c r="D6" s="2"/>
      <c r="E6" s="2"/>
      <c r="F6" s="20"/>
    </row>
    <row r="7" spans="1:11" ht="18" customHeight="1">
      <c r="A7" s="152" t="s">
        <v>585</v>
      </c>
      <c r="B7" s="152"/>
      <c r="C7" s="152"/>
      <c r="D7" s="152"/>
      <c r="E7" s="152"/>
      <c r="F7" s="152"/>
    </row>
    <row r="8" spans="1:11" ht="49.5" customHeight="1" thickBot="1">
      <c r="A8" s="155" t="s">
        <v>775</v>
      </c>
      <c r="B8" s="155"/>
      <c r="C8" s="155"/>
      <c r="D8" s="155"/>
      <c r="E8" s="155"/>
      <c r="F8" s="155"/>
    </row>
    <row r="9" spans="1:11" ht="16.5" thickBot="1">
      <c r="A9" s="2"/>
      <c r="B9" s="2"/>
      <c r="C9" s="2"/>
      <c r="D9" s="2"/>
      <c r="E9" s="2"/>
      <c r="F9" s="20"/>
      <c r="G9" s="141" t="s">
        <v>757</v>
      </c>
    </row>
    <row r="10" spans="1:11" ht="15.75" customHeight="1" thickBot="1">
      <c r="A10" s="146" t="s">
        <v>2</v>
      </c>
      <c r="B10" s="148" t="s">
        <v>3</v>
      </c>
      <c r="C10" s="148" t="s">
        <v>4</v>
      </c>
      <c r="D10" s="150" t="s">
        <v>5</v>
      </c>
      <c r="E10" s="142"/>
      <c r="G10" s="113"/>
      <c r="I10" s="120">
        <v>561915.18000000005</v>
      </c>
      <c r="J10">
        <v>7.5345000000000004</v>
      </c>
      <c r="K10">
        <f>I10/J10</f>
        <v>74578.960780410111</v>
      </c>
    </row>
    <row r="11" spans="1:11" ht="15.75" thickBot="1">
      <c r="A11" s="147"/>
      <c r="B11" s="149"/>
      <c r="C11" s="149"/>
      <c r="D11" s="151"/>
      <c r="E11" s="121"/>
      <c r="G11" s="113"/>
      <c r="I11" s="120">
        <v>224226.72</v>
      </c>
      <c r="J11">
        <v>7.5345000000000004</v>
      </c>
      <c r="K11">
        <f>I11/J11</f>
        <v>29760</v>
      </c>
    </row>
    <row r="12" spans="1:11" ht="19.5" customHeight="1">
      <c r="A12" s="58" t="s">
        <v>582</v>
      </c>
      <c r="B12" s="59">
        <v>11208</v>
      </c>
      <c r="C12" s="93">
        <v>10</v>
      </c>
      <c r="D12" s="90">
        <f t="shared" ref="D12:D48" si="0">B12*C12</f>
        <v>112080</v>
      </c>
      <c r="E12" s="121"/>
      <c r="G12" s="113" t="e">
        <f>#REF!*E12</f>
        <v>#REF!</v>
      </c>
      <c r="H12" s="52" t="e">
        <f>#REF!*F12</f>
        <v>#REF!</v>
      </c>
      <c r="I12"/>
      <c r="J12"/>
    </row>
    <row r="13" spans="1:11" ht="39" customHeight="1">
      <c r="A13" s="58" t="s">
        <v>587</v>
      </c>
      <c r="B13" s="59">
        <v>1750</v>
      </c>
      <c r="C13" s="59">
        <v>12</v>
      </c>
      <c r="D13" s="90">
        <f t="shared" si="0"/>
        <v>21000</v>
      </c>
      <c r="E13" s="121"/>
      <c r="G13" s="113"/>
      <c r="I13"/>
      <c r="J13"/>
    </row>
    <row r="14" spans="1:11">
      <c r="A14" s="7" t="s">
        <v>586</v>
      </c>
      <c r="B14" s="59">
        <v>16000</v>
      </c>
      <c r="C14" s="59">
        <v>12</v>
      </c>
      <c r="D14" s="90">
        <f t="shared" si="0"/>
        <v>192000</v>
      </c>
      <c r="E14" s="121"/>
      <c r="G14" s="113" t="e">
        <f>#REF!*E14</f>
        <v>#REF!</v>
      </c>
      <c r="H14" s="52" t="e">
        <f>#REF!*F14</f>
        <v>#REF!</v>
      </c>
      <c r="I14"/>
      <c r="J14"/>
    </row>
    <row r="15" spans="1:11">
      <c r="A15" s="7" t="s">
        <v>6</v>
      </c>
      <c r="B15" s="59">
        <v>3700</v>
      </c>
      <c r="C15" s="59">
        <v>12</v>
      </c>
      <c r="D15" s="90">
        <f t="shared" si="0"/>
        <v>44400</v>
      </c>
      <c r="E15" s="121"/>
      <c r="G15" s="113">
        <v>2293.4499999999998</v>
      </c>
      <c r="I15"/>
      <c r="J15"/>
    </row>
    <row r="16" spans="1:11">
      <c r="A16" s="7" t="s">
        <v>11</v>
      </c>
      <c r="B16" s="59">
        <v>9100</v>
      </c>
      <c r="C16" s="59">
        <v>12</v>
      </c>
      <c r="D16" s="90">
        <f t="shared" si="0"/>
        <v>109200</v>
      </c>
      <c r="E16" s="121"/>
      <c r="G16" s="113"/>
      <c r="I16"/>
      <c r="J16"/>
    </row>
    <row r="17" spans="1:10">
      <c r="A17" s="7" t="s">
        <v>7</v>
      </c>
      <c r="B17" s="59">
        <v>2600</v>
      </c>
      <c r="C17" s="59">
        <v>12</v>
      </c>
      <c r="D17" s="90">
        <f t="shared" si="0"/>
        <v>31200</v>
      </c>
      <c r="E17" s="121"/>
      <c r="G17" s="113"/>
      <c r="I17"/>
      <c r="J17"/>
    </row>
    <row r="18" spans="1:10">
      <c r="A18" s="7" t="s">
        <v>8</v>
      </c>
      <c r="B18" s="59">
        <v>5180</v>
      </c>
      <c r="C18" s="59">
        <v>12</v>
      </c>
      <c r="D18" s="90">
        <f t="shared" si="0"/>
        <v>62160</v>
      </c>
      <c r="E18" s="121"/>
      <c r="G18" s="113"/>
      <c r="I18"/>
      <c r="J18"/>
    </row>
    <row r="19" spans="1:10">
      <c r="A19" s="7" t="s">
        <v>9</v>
      </c>
      <c r="B19" s="59">
        <v>650</v>
      </c>
      <c r="C19" s="59">
        <v>12</v>
      </c>
      <c r="D19" s="90">
        <f t="shared" si="0"/>
        <v>7800</v>
      </c>
      <c r="E19" s="121"/>
      <c r="G19" s="113"/>
      <c r="I19"/>
      <c r="J19"/>
    </row>
    <row r="20" spans="1:10">
      <c r="A20" s="7" t="s">
        <v>10</v>
      </c>
      <c r="B20" s="59">
        <v>18260</v>
      </c>
      <c r="C20" s="59">
        <v>8</v>
      </c>
      <c r="D20" s="90">
        <f t="shared" si="0"/>
        <v>146080</v>
      </c>
      <c r="E20" s="121"/>
      <c r="G20" s="113"/>
      <c r="I20"/>
      <c r="J20"/>
    </row>
    <row r="21" spans="1:10">
      <c r="A21" s="7" t="s">
        <v>12</v>
      </c>
      <c r="B21" s="59">
        <v>3785</v>
      </c>
      <c r="C21" s="59">
        <v>7</v>
      </c>
      <c r="D21" s="90">
        <f t="shared" si="0"/>
        <v>26495</v>
      </c>
      <c r="E21" s="121"/>
      <c r="G21" s="113"/>
      <c r="I21"/>
      <c r="J21"/>
    </row>
    <row r="22" spans="1:10">
      <c r="A22" s="7" t="s">
        <v>13</v>
      </c>
      <c r="B22" s="59">
        <v>1390</v>
      </c>
      <c r="C22" s="59">
        <v>7</v>
      </c>
      <c r="D22" s="90">
        <f t="shared" si="0"/>
        <v>9730</v>
      </c>
      <c r="E22" s="121"/>
      <c r="G22" s="113"/>
      <c r="I22"/>
      <c r="J22"/>
    </row>
    <row r="23" spans="1:10" ht="25.5">
      <c r="A23" s="58" t="s">
        <v>14</v>
      </c>
      <c r="B23" s="59">
        <v>4800</v>
      </c>
      <c r="C23" s="59">
        <v>7</v>
      </c>
      <c r="D23" s="90">
        <f t="shared" si="0"/>
        <v>33600</v>
      </c>
      <c r="E23" s="121"/>
      <c r="G23" s="113"/>
      <c r="I23"/>
      <c r="J23"/>
    </row>
    <row r="24" spans="1:10" ht="25.5">
      <c r="A24" s="58" t="s">
        <v>15</v>
      </c>
      <c r="B24" s="59">
        <v>26600</v>
      </c>
      <c r="C24" s="59">
        <v>8</v>
      </c>
      <c r="D24" s="90">
        <f t="shared" si="0"/>
        <v>212800</v>
      </c>
      <c r="E24" s="121"/>
      <c r="G24" s="113"/>
      <c r="I24"/>
      <c r="J24"/>
    </row>
    <row r="25" spans="1:10">
      <c r="A25" s="7" t="s">
        <v>16</v>
      </c>
      <c r="B25" s="59">
        <v>100</v>
      </c>
      <c r="C25" s="59">
        <v>8</v>
      </c>
      <c r="D25" s="90">
        <f t="shared" si="0"/>
        <v>800</v>
      </c>
      <c r="E25" s="121"/>
      <c r="G25" s="113"/>
      <c r="I25"/>
      <c r="J25"/>
    </row>
    <row r="26" spans="1:10">
      <c r="A26" s="7" t="s">
        <v>17</v>
      </c>
      <c r="B26" s="59">
        <v>350</v>
      </c>
      <c r="C26" s="59">
        <v>7</v>
      </c>
      <c r="D26" s="90">
        <f t="shared" si="0"/>
        <v>2450</v>
      </c>
      <c r="E26" s="121"/>
      <c r="G26" s="113"/>
      <c r="I26"/>
      <c r="J26"/>
    </row>
    <row r="27" spans="1:10" ht="25.5">
      <c r="A27" s="58" t="s">
        <v>18</v>
      </c>
      <c r="B27" s="59">
        <v>11200</v>
      </c>
      <c r="C27" s="59">
        <v>7</v>
      </c>
      <c r="D27" s="90">
        <f t="shared" si="0"/>
        <v>78400</v>
      </c>
      <c r="E27" s="121"/>
      <c r="G27" s="113"/>
      <c r="I27"/>
      <c r="J27"/>
    </row>
    <row r="28" spans="1:10">
      <c r="A28" s="7" t="s">
        <v>19</v>
      </c>
      <c r="B28" s="59">
        <v>5200</v>
      </c>
      <c r="C28" s="59">
        <v>12</v>
      </c>
      <c r="D28" s="90">
        <f t="shared" si="0"/>
        <v>62400</v>
      </c>
      <c r="E28" s="121"/>
      <c r="G28" s="113"/>
      <c r="I28"/>
      <c r="J28"/>
    </row>
    <row r="29" spans="1:10">
      <c r="A29" s="7" t="s">
        <v>20</v>
      </c>
      <c r="B29" s="59">
        <v>2200</v>
      </c>
      <c r="C29" s="59">
        <v>7</v>
      </c>
      <c r="D29" s="90">
        <f t="shared" si="0"/>
        <v>15400</v>
      </c>
      <c r="E29" s="121"/>
      <c r="G29" s="113"/>
      <c r="I29"/>
      <c r="J29"/>
    </row>
    <row r="30" spans="1:10">
      <c r="A30" s="7" t="s">
        <v>21</v>
      </c>
      <c r="B30" s="59">
        <v>2000</v>
      </c>
      <c r="C30" s="59">
        <v>7</v>
      </c>
      <c r="D30" s="90">
        <f t="shared" si="0"/>
        <v>14000</v>
      </c>
      <c r="E30" s="121"/>
      <c r="G30" s="113"/>
      <c r="I30"/>
      <c r="J30"/>
    </row>
    <row r="31" spans="1:10">
      <c r="A31" s="7" t="s">
        <v>22</v>
      </c>
      <c r="B31" s="59">
        <v>1700</v>
      </c>
      <c r="C31" s="59">
        <v>7</v>
      </c>
      <c r="D31" s="90">
        <f t="shared" si="0"/>
        <v>11900</v>
      </c>
      <c r="E31" s="121"/>
      <c r="G31" s="113"/>
      <c r="I31"/>
      <c r="J31"/>
    </row>
    <row r="32" spans="1:10">
      <c r="A32" s="7" t="s">
        <v>23</v>
      </c>
      <c r="B32" s="59">
        <v>580</v>
      </c>
      <c r="C32" s="59">
        <v>7</v>
      </c>
      <c r="D32" s="90">
        <f t="shared" si="0"/>
        <v>4060</v>
      </c>
      <c r="E32" s="121"/>
      <c r="G32" s="113"/>
      <c r="I32"/>
      <c r="J32"/>
    </row>
    <row r="33" spans="1:10">
      <c r="A33" s="7" t="s">
        <v>24</v>
      </c>
      <c r="B33" s="59">
        <v>7500</v>
      </c>
      <c r="C33" s="59">
        <v>6</v>
      </c>
      <c r="D33" s="90">
        <f t="shared" si="0"/>
        <v>45000</v>
      </c>
      <c r="E33" s="121"/>
      <c r="G33" s="113"/>
      <c r="I33"/>
      <c r="J33"/>
    </row>
    <row r="34" spans="1:10">
      <c r="A34" s="7" t="s">
        <v>535</v>
      </c>
      <c r="B34" s="59">
        <v>2000</v>
      </c>
      <c r="C34" s="59">
        <v>8</v>
      </c>
      <c r="D34" s="90">
        <f t="shared" si="0"/>
        <v>16000</v>
      </c>
      <c r="E34" s="121"/>
      <c r="G34" s="113"/>
      <c r="I34"/>
      <c r="J34"/>
    </row>
    <row r="35" spans="1:10" ht="25.5">
      <c r="A35" s="58" t="s">
        <v>25</v>
      </c>
      <c r="B35" s="59">
        <v>1000</v>
      </c>
      <c r="C35" s="59">
        <v>8</v>
      </c>
      <c r="D35" s="90">
        <f t="shared" si="0"/>
        <v>8000</v>
      </c>
      <c r="E35" s="121"/>
      <c r="G35" s="113"/>
      <c r="I35"/>
      <c r="J35"/>
    </row>
    <row r="36" spans="1:10" ht="25.5">
      <c r="A36" s="58" t="s">
        <v>26</v>
      </c>
      <c r="B36" s="59">
        <v>2250</v>
      </c>
      <c r="C36" s="59">
        <v>6</v>
      </c>
      <c r="D36" s="90">
        <f t="shared" si="0"/>
        <v>13500</v>
      </c>
      <c r="E36" s="121"/>
      <c r="G36" s="113"/>
      <c r="I36"/>
      <c r="J36"/>
    </row>
    <row r="37" spans="1:10" ht="25.5">
      <c r="A37" s="58" t="s">
        <v>27</v>
      </c>
      <c r="B37" s="59">
        <v>1450</v>
      </c>
      <c r="C37" s="59">
        <v>7</v>
      </c>
      <c r="D37" s="90">
        <f t="shared" si="0"/>
        <v>10150</v>
      </c>
      <c r="E37" s="121"/>
      <c r="G37" s="113"/>
      <c r="I37"/>
      <c r="J37"/>
    </row>
    <row r="38" spans="1:10" ht="25.5">
      <c r="A38" s="58" t="s">
        <v>28</v>
      </c>
      <c r="B38" s="59">
        <v>13000</v>
      </c>
      <c r="C38" s="59">
        <v>9</v>
      </c>
      <c r="D38" s="90">
        <f t="shared" si="0"/>
        <v>117000</v>
      </c>
      <c r="E38" s="121"/>
      <c r="G38" s="113"/>
      <c r="I38"/>
      <c r="J38"/>
    </row>
    <row r="39" spans="1:10">
      <c r="A39" s="7" t="s">
        <v>29</v>
      </c>
      <c r="B39" s="59">
        <v>2400</v>
      </c>
      <c r="C39" s="59">
        <v>7</v>
      </c>
      <c r="D39" s="90">
        <f t="shared" si="0"/>
        <v>16800</v>
      </c>
      <c r="E39" s="121"/>
      <c r="G39" s="113"/>
      <c r="I39"/>
      <c r="J39"/>
    </row>
    <row r="40" spans="1:10" ht="25.5">
      <c r="A40" s="58" t="s">
        <v>30</v>
      </c>
      <c r="B40" s="59">
        <v>1500</v>
      </c>
      <c r="C40" s="59">
        <v>8</v>
      </c>
      <c r="D40" s="59">
        <f t="shared" si="0"/>
        <v>12000</v>
      </c>
      <c r="E40" s="121"/>
      <c r="G40" s="113"/>
      <c r="I40"/>
      <c r="J40"/>
    </row>
    <row r="41" spans="1:10">
      <c r="A41" s="7" t="s">
        <v>31</v>
      </c>
      <c r="B41" s="59">
        <v>1900</v>
      </c>
      <c r="C41" s="59">
        <v>8</v>
      </c>
      <c r="D41" s="59">
        <f t="shared" si="0"/>
        <v>15200</v>
      </c>
      <c r="E41" s="121"/>
      <c r="G41" s="113"/>
      <c r="I41"/>
      <c r="J41"/>
    </row>
    <row r="42" spans="1:10">
      <c r="A42" s="7" t="s">
        <v>758</v>
      </c>
      <c r="B42" s="59">
        <v>5500</v>
      </c>
      <c r="C42" s="59">
        <v>8</v>
      </c>
      <c r="D42" s="59">
        <f t="shared" si="0"/>
        <v>44000</v>
      </c>
      <c r="E42" s="121"/>
      <c r="G42" s="113"/>
      <c r="I42"/>
      <c r="J42"/>
    </row>
    <row r="43" spans="1:10">
      <c r="A43" s="7" t="s">
        <v>536</v>
      </c>
      <c r="B43" s="59">
        <v>1800</v>
      </c>
      <c r="C43" s="59">
        <v>8</v>
      </c>
      <c r="D43" s="90">
        <f t="shared" si="0"/>
        <v>14400</v>
      </c>
      <c r="E43" s="121"/>
      <c r="G43" s="113"/>
      <c r="I43"/>
      <c r="J43"/>
    </row>
    <row r="44" spans="1:10">
      <c r="A44" s="7" t="s">
        <v>32</v>
      </c>
      <c r="B44" s="59">
        <v>3000</v>
      </c>
      <c r="C44" s="59">
        <v>6</v>
      </c>
      <c r="D44" s="90">
        <f t="shared" si="0"/>
        <v>18000</v>
      </c>
      <c r="E44" s="121"/>
      <c r="G44" s="113"/>
      <c r="I44"/>
      <c r="J44"/>
    </row>
    <row r="45" spans="1:10">
      <c r="A45" s="7" t="s">
        <v>33</v>
      </c>
      <c r="B45" s="59">
        <v>2000</v>
      </c>
      <c r="C45" s="59">
        <v>6</v>
      </c>
      <c r="D45" s="90">
        <f t="shared" si="0"/>
        <v>12000</v>
      </c>
      <c r="E45" s="121"/>
      <c r="G45" s="113"/>
      <c r="I45"/>
      <c r="J45"/>
    </row>
    <row r="46" spans="1:10" ht="25.5">
      <c r="A46" s="58" t="s">
        <v>34</v>
      </c>
      <c r="B46" s="59">
        <v>500</v>
      </c>
      <c r="C46" s="59">
        <v>5</v>
      </c>
      <c r="D46" s="90">
        <f t="shared" si="0"/>
        <v>2500</v>
      </c>
      <c r="E46" s="121"/>
      <c r="G46" s="113"/>
      <c r="I46"/>
      <c r="J46"/>
    </row>
    <row r="47" spans="1:10">
      <c r="A47" s="58" t="s">
        <v>751</v>
      </c>
      <c r="B47" s="59">
        <v>16000</v>
      </c>
      <c r="C47" s="59">
        <v>7</v>
      </c>
      <c r="D47" s="90">
        <f t="shared" si="0"/>
        <v>112000</v>
      </c>
      <c r="E47" s="121"/>
      <c r="G47" s="113"/>
      <c r="I47"/>
      <c r="J47"/>
    </row>
    <row r="48" spans="1:10">
      <c r="A48" s="58" t="s">
        <v>750</v>
      </c>
      <c r="B48" s="59">
        <v>9000</v>
      </c>
      <c r="C48" s="59">
        <v>7</v>
      </c>
      <c r="D48" s="90">
        <f t="shared" si="0"/>
        <v>63000</v>
      </c>
      <c r="E48" s="121"/>
      <c r="G48" s="113"/>
      <c r="I48"/>
      <c r="J48"/>
    </row>
    <row r="49" spans="1:9" s="52" customFormat="1">
      <c r="A49" s="132"/>
      <c r="B49" s="5"/>
      <c r="C49" s="5"/>
      <c r="D49" s="5"/>
      <c r="E49" s="6"/>
      <c r="G49" s="121"/>
      <c r="I49" s="113"/>
    </row>
    <row r="50" spans="1:9" s="52" customFormat="1">
      <c r="A50" s="132"/>
      <c r="B50" s="5"/>
      <c r="C50" s="5"/>
      <c r="D50" s="5"/>
      <c r="E50" s="6"/>
      <c r="F50" s="6"/>
      <c r="G50" s="121"/>
      <c r="I50" s="113"/>
    </row>
    <row r="51" spans="1:9" s="52" customFormat="1" ht="18" customHeight="1">
      <c r="A51" s="152" t="s">
        <v>588</v>
      </c>
      <c r="B51" s="152"/>
      <c r="C51" s="152"/>
      <c r="D51" s="152"/>
      <c r="E51" s="152"/>
      <c r="F51" s="152"/>
      <c r="G51" s="121"/>
      <c r="I51" s="113"/>
    </row>
    <row r="52" spans="1:9" s="52" customFormat="1" ht="48" customHeight="1">
      <c r="A52" s="153" t="s">
        <v>775</v>
      </c>
      <c r="B52" s="153"/>
      <c r="C52" s="153"/>
      <c r="D52" s="153"/>
      <c r="E52" s="153"/>
      <c r="F52" s="153"/>
      <c r="G52" s="121"/>
      <c r="I52" s="113"/>
    </row>
    <row r="53" spans="1:9" s="52" customFormat="1" ht="15.75" thickBot="1">
      <c r="A53" s="130"/>
      <c r="B53" s="12"/>
      <c r="C53" s="12"/>
      <c r="D53" s="12"/>
      <c r="E53" s="13"/>
      <c r="F53" s="13"/>
      <c r="G53" s="121"/>
      <c r="I53" s="113"/>
    </row>
    <row r="54" spans="1:9" s="52" customFormat="1" ht="15.75" customHeight="1">
      <c r="A54" s="146" t="s">
        <v>36</v>
      </c>
      <c r="B54" s="148" t="s">
        <v>3</v>
      </c>
      <c r="C54" s="148" t="s">
        <v>4</v>
      </c>
      <c r="D54" s="150" t="s">
        <v>5</v>
      </c>
      <c r="E54" s="121"/>
      <c r="G54" s="113"/>
    </row>
    <row r="55" spans="1:9" s="52" customFormat="1" ht="15.75" thickBot="1">
      <c r="A55" s="147"/>
      <c r="B55" s="149"/>
      <c r="C55" s="149"/>
      <c r="D55" s="151"/>
      <c r="E55" s="121"/>
      <c r="G55" s="113"/>
    </row>
    <row r="56" spans="1:9" s="52" customFormat="1">
      <c r="A56" s="11" t="s">
        <v>37</v>
      </c>
      <c r="B56" s="90">
        <v>22200</v>
      </c>
      <c r="C56" s="90">
        <v>8</v>
      </c>
      <c r="D56" s="90">
        <f>B56*C56</f>
        <v>177600</v>
      </c>
      <c r="E56" s="121"/>
      <c r="G56" s="113"/>
    </row>
    <row r="57" spans="1:9" s="52" customFormat="1">
      <c r="A57" s="7" t="s">
        <v>38</v>
      </c>
      <c r="B57" s="59">
        <v>14000</v>
      </c>
      <c r="C57" s="90">
        <v>8</v>
      </c>
      <c r="D57" s="90">
        <f t="shared" ref="D57:D71" si="1">B57*C57</f>
        <v>112000</v>
      </c>
      <c r="E57" s="121"/>
      <c r="G57" s="113"/>
    </row>
    <row r="58" spans="1:9" s="52" customFormat="1">
      <c r="A58" s="7" t="s">
        <v>39</v>
      </c>
      <c r="B58" s="59">
        <v>11480</v>
      </c>
      <c r="C58" s="90">
        <v>10</v>
      </c>
      <c r="D58" s="90">
        <f t="shared" si="1"/>
        <v>114800</v>
      </c>
      <c r="E58" s="121"/>
      <c r="G58" s="113"/>
    </row>
    <row r="59" spans="1:9" s="52" customFormat="1">
      <c r="A59" s="7" t="s">
        <v>40</v>
      </c>
      <c r="B59" s="59">
        <v>10500</v>
      </c>
      <c r="C59" s="90">
        <v>10</v>
      </c>
      <c r="D59" s="90">
        <f t="shared" si="1"/>
        <v>105000</v>
      </c>
      <c r="E59" s="121"/>
      <c r="G59" s="113"/>
    </row>
    <row r="60" spans="1:9" s="52" customFormat="1">
      <c r="A60" s="7" t="s">
        <v>41</v>
      </c>
      <c r="B60" s="59">
        <v>12940</v>
      </c>
      <c r="C60" s="90">
        <v>8</v>
      </c>
      <c r="D60" s="90">
        <f t="shared" si="1"/>
        <v>103520</v>
      </c>
      <c r="E60" s="121"/>
      <c r="G60" s="113"/>
    </row>
    <row r="61" spans="1:9" s="52" customFormat="1">
      <c r="A61" s="7" t="s">
        <v>42</v>
      </c>
      <c r="B61" s="59">
        <v>4400</v>
      </c>
      <c r="C61" s="90">
        <v>8</v>
      </c>
      <c r="D61" s="90">
        <f t="shared" si="1"/>
        <v>35200</v>
      </c>
      <c r="E61" s="121"/>
      <c r="G61" s="113"/>
    </row>
    <row r="62" spans="1:9" s="52" customFormat="1">
      <c r="A62" s="7" t="s">
        <v>43</v>
      </c>
      <c r="B62" s="59">
        <v>6600</v>
      </c>
      <c r="C62" s="90">
        <v>8</v>
      </c>
      <c r="D62" s="90">
        <f t="shared" si="1"/>
        <v>52800</v>
      </c>
      <c r="E62" s="121"/>
      <c r="G62" s="113"/>
    </row>
    <row r="63" spans="1:9" s="52" customFormat="1">
      <c r="A63" s="7" t="s">
        <v>44</v>
      </c>
      <c r="B63" s="59">
        <v>470</v>
      </c>
      <c r="C63" s="90">
        <v>8</v>
      </c>
      <c r="D63" s="90">
        <f t="shared" si="1"/>
        <v>3760</v>
      </c>
      <c r="E63" s="121"/>
      <c r="G63" s="113"/>
    </row>
    <row r="64" spans="1:9" s="52" customFormat="1">
      <c r="A64" s="7" t="s">
        <v>45</v>
      </c>
      <c r="B64" s="59">
        <v>42000</v>
      </c>
      <c r="C64" s="90">
        <v>8</v>
      </c>
      <c r="D64" s="90">
        <f t="shared" si="1"/>
        <v>336000</v>
      </c>
      <c r="E64" s="121"/>
      <c r="G64" s="113"/>
    </row>
    <row r="65" spans="1:9" s="52" customFormat="1">
      <c r="A65" s="7" t="s">
        <v>46</v>
      </c>
      <c r="B65" s="59">
        <v>8300</v>
      </c>
      <c r="C65" s="90">
        <v>8</v>
      </c>
      <c r="D65" s="90">
        <f t="shared" si="1"/>
        <v>66400</v>
      </c>
      <c r="E65" s="121"/>
      <c r="G65" s="113"/>
    </row>
    <row r="66" spans="1:9" s="52" customFormat="1">
      <c r="A66" s="7" t="s">
        <v>47</v>
      </c>
      <c r="B66" s="59">
        <v>6200</v>
      </c>
      <c r="C66" s="90">
        <v>8</v>
      </c>
      <c r="D66" s="90">
        <f t="shared" si="1"/>
        <v>49600</v>
      </c>
      <c r="E66" s="121"/>
      <c r="G66" s="113"/>
    </row>
    <row r="67" spans="1:9" s="52" customFormat="1">
      <c r="A67" s="7" t="s">
        <v>48</v>
      </c>
      <c r="B67" s="59">
        <v>14890</v>
      </c>
      <c r="C67" s="90">
        <v>8</v>
      </c>
      <c r="D67" s="90">
        <f t="shared" si="1"/>
        <v>119120</v>
      </c>
      <c r="E67" s="121"/>
      <c r="G67" s="113"/>
    </row>
    <row r="68" spans="1:9" s="52" customFormat="1">
      <c r="A68" s="7" t="s">
        <v>49</v>
      </c>
      <c r="B68" s="59">
        <v>1380</v>
      </c>
      <c r="C68" s="90">
        <v>8</v>
      </c>
      <c r="D68" s="90">
        <f t="shared" si="1"/>
        <v>11040</v>
      </c>
      <c r="E68" s="121"/>
      <c r="G68" s="113"/>
    </row>
    <row r="69" spans="1:9" s="52" customFormat="1">
      <c r="A69" s="7" t="s">
        <v>50</v>
      </c>
      <c r="B69" s="59">
        <v>3200</v>
      </c>
      <c r="C69" s="90">
        <v>8</v>
      </c>
      <c r="D69" s="90">
        <f t="shared" si="1"/>
        <v>25600</v>
      </c>
      <c r="E69" s="121"/>
      <c r="G69" s="113"/>
    </row>
    <row r="70" spans="1:9" s="52" customFormat="1">
      <c r="A70" s="7" t="s">
        <v>51</v>
      </c>
      <c r="B70" s="59">
        <v>4830</v>
      </c>
      <c r="C70" s="90">
        <v>10</v>
      </c>
      <c r="D70" s="90">
        <f t="shared" si="1"/>
        <v>48300</v>
      </c>
      <c r="E70" s="121"/>
      <c r="G70" s="113"/>
    </row>
    <row r="71" spans="1:9" s="52" customFormat="1">
      <c r="A71" s="7" t="s">
        <v>692</v>
      </c>
      <c r="B71" s="59">
        <v>11100</v>
      </c>
      <c r="C71" s="90">
        <v>6</v>
      </c>
      <c r="D71" s="90">
        <f t="shared" si="1"/>
        <v>66600</v>
      </c>
      <c r="E71" s="121"/>
      <c r="G71" s="113"/>
    </row>
    <row r="72" spans="1:9" s="52" customFormat="1">
      <c r="A72" s="132"/>
      <c r="B72" s="5"/>
      <c r="C72" s="5"/>
      <c r="D72" s="5"/>
      <c r="E72" s="15"/>
      <c r="F72" s="14"/>
      <c r="G72" s="121"/>
      <c r="I72" s="113"/>
    </row>
    <row r="73" spans="1:9" s="52" customFormat="1">
      <c r="A73" s="132"/>
      <c r="B73" s="5"/>
      <c r="C73" s="5"/>
      <c r="D73" s="5"/>
      <c r="E73" s="15"/>
      <c r="F73" s="14"/>
      <c r="G73" s="121"/>
      <c r="I73" s="113"/>
    </row>
    <row r="74" spans="1:9" s="52" customFormat="1" ht="18" customHeight="1">
      <c r="A74" s="152" t="s">
        <v>759</v>
      </c>
      <c r="B74" s="152"/>
      <c r="C74" s="152"/>
      <c r="D74" s="152"/>
      <c r="E74" s="152"/>
      <c r="F74" s="152"/>
      <c r="G74" s="121"/>
      <c r="I74" s="113"/>
    </row>
    <row r="75" spans="1:9" s="52" customFormat="1" ht="46.5" customHeight="1">
      <c r="A75" s="153" t="s">
        <v>775</v>
      </c>
      <c r="B75" s="153"/>
      <c r="C75" s="153"/>
      <c r="D75" s="153"/>
      <c r="E75" s="153"/>
      <c r="F75" s="153"/>
      <c r="G75" s="121"/>
      <c r="I75" s="113"/>
    </row>
    <row r="76" spans="1:9" s="52" customFormat="1" ht="15.75" thickBot="1">
      <c r="A76" s="132"/>
      <c r="B76" s="5"/>
      <c r="C76" s="5"/>
      <c r="D76" s="5"/>
      <c r="E76" s="15"/>
      <c r="F76" s="14"/>
      <c r="G76" s="121"/>
      <c r="I76" s="113"/>
    </row>
    <row r="77" spans="1:9" s="52" customFormat="1" ht="15.75" customHeight="1">
      <c r="A77" s="148" t="s">
        <v>744</v>
      </c>
      <c r="B77" s="148" t="s">
        <v>3</v>
      </c>
      <c r="C77" s="148" t="s">
        <v>4</v>
      </c>
      <c r="D77" s="150" t="s">
        <v>5</v>
      </c>
      <c r="E77" s="121"/>
      <c r="G77" s="113"/>
    </row>
    <row r="78" spans="1:9" s="52" customFormat="1" ht="15.75" thickBot="1">
      <c r="A78" s="149"/>
      <c r="B78" s="149"/>
      <c r="C78" s="149"/>
      <c r="D78" s="151"/>
      <c r="E78" s="121"/>
      <c r="G78" s="113"/>
    </row>
    <row r="79" spans="1:9" s="52" customFormat="1">
      <c r="A79" s="11" t="s">
        <v>52</v>
      </c>
      <c r="B79" s="90">
        <v>32000</v>
      </c>
      <c r="C79" s="90">
        <v>3</v>
      </c>
      <c r="D79" s="59">
        <f t="shared" ref="D79:D81" si="2">B79*C79</f>
        <v>96000</v>
      </c>
      <c r="E79" s="121"/>
      <c r="G79" s="113"/>
    </row>
    <row r="80" spans="1:9" s="52" customFormat="1">
      <c r="A80" s="7" t="s">
        <v>53</v>
      </c>
      <c r="B80" s="59">
        <v>9000</v>
      </c>
      <c r="C80" s="59">
        <v>2</v>
      </c>
      <c r="D80" s="59">
        <f t="shared" si="2"/>
        <v>18000</v>
      </c>
      <c r="E80" s="121"/>
      <c r="G80" s="113"/>
    </row>
    <row r="81" spans="1:9" s="52" customFormat="1">
      <c r="A81" s="7" t="s">
        <v>54</v>
      </c>
      <c r="B81" s="59">
        <v>10000</v>
      </c>
      <c r="C81" s="59">
        <v>2</v>
      </c>
      <c r="D81" s="59">
        <f t="shared" si="2"/>
        <v>20000</v>
      </c>
      <c r="E81" s="121"/>
      <c r="G81" s="113"/>
    </row>
    <row r="82" spans="1:9" s="52" customFormat="1">
      <c r="A82" s="7" t="s">
        <v>55</v>
      </c>
      <c r="B82" s="59">
        <v>3000</v>
      </c>
      <c r="C82" s="17">
        <v>2</v>
      </c>
      <c r="D82" s="59">
        <f>B82*C82</f>
        <v>6000</v>
      </c>
      <c r="E82" s="121"/>
      <c r="G82" s="113"/>
    </row>
    <row r="83" spans="1:9" s="52" customFormat="1">
      <c r="A83" s="3"/>
      <c r="B83" s="18"/>
      <c r="C83" s="15"/>
      <c r="D83" s="18"/>
      <c r="E83" s="15"/>
      <c r="F83" s="14"/>
      <c r="G83" s="121"/>
      <c r="I83" s="113"/>
    </row>
    <row r="84" spans="1:9" s="52" customFormat="1">
      <c r="A84" s="3"/>
      <c r="B84" s="18"/>
      <c r="C84" s="15"/>
      <c r="D84" s="18"/>
      <c r="E84" s="15"/>
      <c r="F84" s="14"/>
      <c r="G84" s="121"/>
      <c r="I84" s="113"/>
    </row>
    <row r="85" spans="1:9" s="52" customFormat="1">
      <c r="A85" s="3"/>
      <c r="B85" s="18"/>
      <c r="C85" s="15"/>
      <c r="D85" s="18"/>
      <c r="E85" s="15"/>
      <c r="F85" s="14"/>
      <c r="G85" s="121"/>
      <c r="I85" s="113"/>
    </row>
    <row r="86" spans="1:9" s="52" customFormat="1" ht="18" customHeight="1">
      <c r="A86" s="152" t="s">
        <v>752</v>
      </c>
      <c r="B86" s="152"/>
      <c r="C86" s="152"/>
      <c r="D86" s="152"/>
      <c r="E86" s="152"/>
      <c r="F86" s="152"/>
      <c r="G86" s="121"/>
      <c r="I86" s="113"/>
    </row>
    <row r="87" spans="1:9" s="52" customFormat="1" ht="46.5" customHeight="1">
      <c r="A87" s="153" t="s">
        <v>776</v>
      </c>
      <c r="B87" s="153"/>
      <c r="C87" s="153"/>
      <c r="D87" s="153"/>
      <c r="E87" s="153"/>
      <c r="F87" s="153"/>
      <c r="G87" s="121"/>
      <c r="I87" s="113"/>
    </row>
    <row r="88" spans="1:9" s="52" customFormat="1" ht="15.75" thickBot="1">
      <c r="A88" s="3"/>
      <c r="B88" s="18"/>
      <c r="C88" s="15"/>
      <c r="D88" s="18"/>
      <c r="E88" s="15"/>
      <c r="F88" s="14"/>
      <c r="G88" s="121"/>
      <c r="I88" s="113"/>
    </row>
    <row r="89" spans="1:9" s="52" customFormat="1" ht="15.75" customHeight="1">
      <c r="A89" s="148" t="s">
        <v>57</v>
      </c>
      <c r="B89" s="148" t="s">
        <v>3</v>
      </c>
      <c r="C89" s="148" t="s">
        <v>61</v>
      </c>
      <c r="D89" s="150" t="s">
        <v>5</v>
      </c>
      <c r="E89" s="121"/>
      <c r="G89" s="113"/>
    </row>
    <row r="90" spans="1:9" s="52" customFormat="1" ht="15.75" thickBot="1">
      <c r="A90" s="149"/>
      <c r="B90" s="149"/>
      <c r="C90" s="149"/>
      <c r="D90" s="151"/>
      <c r="E90" s="121"/>
      <c r="G90" s="113"/>
    </row>
    <row r="91" spans="1:9" s="52" customFormat="1">
      <c r="A91" s="11" t="s">
        <v>58</v>
      </c>
      <c r="B91" s="90">
        <v>2000</v>
      </c>
      <c r="C91" s="24">
        <v>45</v>
      </c>
      <c r="D91" s="90">
        <f>B91*C91</f>
        <v>90000</v>
      </c>
      <c r="E91" s="121"/>
      <c r="G91" s="113"/>
    </row>
    <row r="92" spans="1:9" s="52" customFormat="1">
      <c r="A92" s="7" t="s">
        <v>59</v>
      </c>
      <c r="B92" s="59">
        <v>450</v>
      </c>
      <c r="C92" s="24">
        <v>45</v>
      </c>
      <c r="D92" s="90">
        <f t="shared" ref="D92:D106" si="3">B92*C92</f>
        <v>20250</v>
      </c>
      <c r="E92" s="121"/>
      <c r="G92" s="113"/>
    </row>
    <row r="93" spans="1:9" s="52" customFormat="1">
      <c r="A93" s="7" t="s">
        <v>11</v>
      </c>
      <c r="B93" s="59">
        <v>900</v>
      </c>
      <c r="C93" s="9">
        <v>45</v>
      </c>
      <c r="D93" s="90">
        <f t="shared" si="3"/>
        <v>40500</v>
      </c>
      <c r="E93" s="121"/>
      <c r="G93" s="113"/>
    </row>
    <row r="94" spans="1:9" s="52" customFormat="1">
      <c r="A94" s="7" t="s">
        <v>60</v>
      </c>
      <c r="B94" s="59">
        <v>120</v>
      </c>
      <c r="C94" s="9">
        <v>25</v>
      </c>
      <c r="D94" s="90">
        <f t="shared" si="3"/>
        <v>3000</v>
      </c>
      <c r="E94" s="121"/>
      <c r="G94" s="113"/>
    </row>
    <row r="95" spans="1:9" s="52" customFormat="1">
      <c r="A95" s="7" t="s">
        <v>13</v>
      </c>
      <c r="B95" s="59">
        <v>100</v>
      </c>
      <c r="C95" s="9">
        <v>25</v>
      </c>
      <c r="D95" s="90">
        <f t="shared" si="3"/>
        <v>2500</v>
      </c>
      <c r="E95" s="121"/>
      <c r="G95" s="113"/>
    </row>
    <row r="96" spans="1:9" s="52" customFormat="1">
      <c r="A96" s="7" t="s">
        <v>8</v>
      </c>
      <c r="B96" s="59">
        <v>200</v>
      </c>
      <c r="C96" s="9">
        <v>25</v>
      </c>
      <c r="D96" s="90">
        <f t="shared" si="3"/>
        <v>5000</v>
      </c>
      <c r="E96" s="121"/>
      <c r="G96" s="113"/>
    </row>
    <row r="97" spans="1:10" s="52" customFormat="1">
      <c r="A97" s="7" t="s">
        <v>9</v>
      </c>
      <c r="B97" s="59">
        <v>100</v>
      </c>
      <c r="C97" s="9">
        <v>25</v>
      </c>
      <c r="D97" s="90">
        <f t="shared" si="3"/>
        <v>2500</v>
      </c>
      <c r="E97" s="121"/>
      <c r="G97" s="113"/>
    </row>
    <row r="98" spans="1:10" s="52" customFormat="1">
      <c r="A98" s="7" t="s">
        <v>20</v>
      </c>
      <c r="B98" s="59">
        <v>300</v>
      </c>
      <c r="C98" s="9">
        <v>25</v>
      </c>
      <c r="D98" s="90">
        <f t="shared" si="3"/>
        <v>7500</v>
      </c>
      <c r="E98" s="121"/>
      <c r="G98" s="113"/>
    </row>
    <row r="99" spans="1:10" s="52" customFormat="1" ht="25.5">
      <c r="A99" s="58" t="s">
        <v>62</v>
      </c>
      <c r="B99" s="59">
        <v>450</v>
      </c>
      <c r="C99" s="9">
        <v>25</v>
      </c>
      <c r="D99" s="90">
        <f t="shared" si="3"/>
        <v>11250</v>
      </c>
      <c r="E99" s="121"/>
      <c r="G99" s="113"/>
    </row>
    <row r="100" spans="1:10" s="52" customFormat="1">
      <c r="A100" s="58" t="s">
        <v>762</v>
      </c>
      <c r="B100" s="59">
        <v>2500</v>
      </c>
      <c r="C100" s="9">
        <v>25</v>
      </c>
      <c r="D100" s="90">
        <f t="shared" si="3"/>
        <v>62500</v>
      </c>
      <c r="E100" s="121"/>
      <c r="G100" s="113"/>
    </row>
    <row r="101" spans="1:10" s="52" customFormat="1">
      <c r="A101" s="7" t="s">
        <v>12</v>
      </c>
      <c r="B101" s="59">
        <v>2800</v>
      </c>
      <c r="C101" s="9">
        <v>10</v>
      </c>
      <c r="D101" s="90">
        <f t="shared" si="3"/>
        <v>28000</v>
      </c>
      <c r="E101" s="121"/>
      <c r="G101" s="113"/>
    </row>
    <row r="102" spans="1:10" s="52" customFormat="1">
      <c r="A102" s="7" t="s">
        <v>63</v>
      </c>
      <c r="B102" s="59">
        <v>1200</v>
      </c>
      <c r="C102" s="9">
        <v>10</v>
      </c>
      <c r="D102" s="90">
        <f t="shared" si="3"/>
        <v>12000</v>
      </c>
      <c r="E102" s="121"/>
      <c r="G102" s="113"/>
    </row>
    <row r="103" spans="1:10" s="52" customFormat="1">
      <c r="A103" s="7" t="s">
        <v>64</v>
      </c>
      <c r="B103" s="59">
        <v>1000</v>
      </c>
      <c r="C103" s="9">
        <v>10</v>
      </c>
      <c r="D103" s="90">
        <f t="shared" si="3"/>
        <v>10000</v>
      </c>
      <c r="E103" s="121"/>
      <c r="G103" s="113"/>
    </row>
    <row r="104" spans="1:10" s="52" customFormat="1">
      <c r="A104" s="7" t="s">
        <v>65</v>
      </c>
      <c r="B104" s="59">
        <v>200</v>
      </c>
      <c r="C104" s="9">
        <v>10</v>
      </c>
      <c r="D104" s="90">
        <f t="shared" si="3"/>
        <v>2000</v>
      </c>
      <c r="E104" s="121"/>
      <c r="G104" s="113"/>
    </row>
    <row r="105" spans="1:10" s="52" customFormat="1" ht="25.5">
      <c r="A105" s="58" t="s">
        <v>66</v>
      </c>
      <c r="B105" s="59">
        <v>400</v>
      </c>
      <c r="C105" s="9">
        <v>10</v>
      </c>
      <c r="D105" s="90">
        <f t="shared" si="3"/>
        <v>4000</v>
      </c>
      <c r="E105" s="121"/>
      <c r="G105" s="113"/>
    </row>
    <row r="106" spans="1:10" s="52" customFormat="1">
      <c r="A106" s="7" t="s">
        <v>23</v>
      </c>
      <c r="B106" s="59">
        <v>200</v>
      </c>
      <c r="C106" s="9">
        <v>10</v>
      </c>
      <c r="D106" s="90">
        <f t="shared" si="3"/>
        <v>2000</v>
      </c>
      <c r="E106" s="121"/>
      <c r="G106" s="113"/>
    </row>
    <row r="107" spans="1:10">
      <c r="A107" s="3"/>
      <c r="B107" s="18"/>
      <c r="C107" s="15"/>
      <c r="D107" s="14"/>
      <c r="E107" s="15"/>
      <c r="F107" s="14"/>
    </row>
    <row r="108" spans="1:10">
      <c r="A108" s="3"/>
      <c r="B108" s="3"/>
      <c r="C108" s="3"/>
      <c r="D108" s="3"/>
      <c r="E108" s="3"/>
      <c r="F108" s="6"/>
    </row>
    <row r="109" spans="1:10" ht="18" customHeight="1">
      <c r="A109" s="152" t="s">
        <v>589</v>
      </c>
      <c r="B109" s="152"/>
      <c r="C109" s="152"/>
      <c r="D109" s="152"/>
      <c r="E109" s="152"/>
      <c r="F109" s="152"/>
    </row>
    <row r="110" spans="1:10" ht="30.75" customHeight="1">
      <c r="A110" s="153" t="s">
        <v>782</v>
      </c>
      <c r="B110" s="153"/>
      <c r="C110" s="153"/>
      <c r="D110" s="153"/>
      <c r="E110" s="153"/>
      <c r="F110" s="153"/>
    </row>
    <row r="111" spans="1:10" ht="16.5" thickBot="1">
      <c r="A111" s="2"/>
      <c r="B111" s="16"/>
      <c r="C111" s="16"/>
      <c r="D111" s="19"/>
      <c r="E111" s="16"/>
      <c r="F111" s="19"/>
    </row>
    <row r="112" spans="1:10" ht="15.75" customHeight="1">
      <c r="A112" s="148" t="s">
        <v>67</v>
      </c>
      <c r="B112" s="148" t="s">
        <v>3</v>
      </c>
      <c r="C112" s="148" t="s">
        <v>61</v>
      </c>
      <c r="D112" s="150" t="s">
        <v>5</v>
      </c>
      <c r="E112" s="121"/>
      <c r="G112" s="113"/>
      <c r="I112"/>
      <c r="J112"/>
    </row>
    <row r="113" spans="1:10" ht="15.75" thickBot="1">
      <c r="A113" s="149"/>
      <c r="B113" s="149"/>
      <c r="C113" s="149"/>
      <c r="D113" s="151"/>
      <c r="E113" s="121"/>
      <c r="G113" s="113"/>
      <c r="I113"/>
      <c r="J113"/>
    </row>
    <row r="114" spans="1:10">
      <c r="A114" s="11" t="s">
        <v>6</v>
      </c>
      <c r="B114" s="90">
        <v>2400</v>
      </c>
      <c r="C114" s="90">
        <v>33</v>
      </c>
      <c r="D114" s="90">
        <f>B114*C114</f>
        <v>79200</v>
      </c>
      <c r="E114" s="121"/>
      <c r="G114" s="113"/>
      <c r="I114"/>
      <c r="J114"/>
    </row>
    <row r="115" spans="1:10">
      <c r="A115" s="7" t="s">
        <v>68</v>
      </c>
      <c r="B115" s="59">
        <v>500</v>
      </c>
      <c r="C115" s="59">
        <v>23</v>
      </c>
      <c r="D115" s="90">
        <f t="shared" ref="D115:D158" si="4">B115*C115</f>
        <v>11500</v>
      </c>
      <c r="E115" s="121"/>
      <c r="G115" s="113"/>
      <c r="I115"/>
      <c r="J115"/>
    </row>
    <row r="116" spans="1:10">
      <c r="A116" s="7" t="s">
        <v>69</v>
      </c>
      <c r="B116" s="59">
        <v>1700</v>
      </c>
      <c r="C116" s="59">
        <v>23</v>
      </c>
      <c r="D116" s="90">
        <f t="shared" si="4"/>
        <v>39100</v>
      </c>
      <c r="E116" s="121"/>
      <c r="G116" s="113"/>
      <c r="I116"/>
      <c r="J116"/>
    </row>
    <row r="117" spans="1:10">
      <c r="A117" s="7" t="s">
        <v>70</v>
      </c>
      <c r="B117" s="59">
        <v>200</v>
      </c>
      <c r="C117" s="59">
        <v>23</v>
      </c>
      <c r="D117" s="90">
        <f t="shared" si="4"/>
        <v>4600</v>
      </c>
      <c r="E117" s="121"/>
      <c r="G117" s="113"/>
      <c r="I117"/>
      <c r="J117"/>
    </row>
    <row r="118" spans="1:10">
      <c r="A118" s="7" t="s">
        <v>537</v>
      </c>
      <c r="B118" s="59">
        <v>750</v>
      </c>
      <c r="C118" s="59">
        <v>23</v>
      </c>
      <c r="D118" s="90">
        <f t="shared" si="4"/>
        <v>17250</v>
      </c>
      <c r="E118" s="121"/>
      <c r="G118" s="113"/>
      <c r="I118"/>
      <c r="J118"/>
    </row>
    <row r="119" spans="1:10">
      <c r="A119" s="7" t="s">
        <v>510</v>
      </c>
      <c r="B119" s="59">
        <v>16300</v>
      </c>
      <c r="C119" s="59">
        <v>16</v>
      </c>
      <c r="D119" s="90">
        <f t="shared" si="4"/>
        <v>260800</v>
      </c>
      <c r="E119" s="121"/>
      <c r="G119" s="113"/>
      <c r="I119"/>
      <c r="J119"/>
    </row>
    <row r="120" spans="1:10">
      <c r="A120" s="7" t="s">
        <v>9</v>
      </c>
      <c r="B120" s="59">
        <v>5800</v>
      </c>
      <c r="C120" s="59">
        <v>23</v>
      </c>
      <c r="D120" s="90">
        <f t="shared" si="4"/>
        <v>133400</v>
      </c>
      <c r="E120" s="121"/>
      <c r="G120" s="113"/>
      <c r="I120"/>
      <c r="J120"/>
    </row>
    <row r="121" spans="1:10">
      <c r="A121" s="7" t="s">
        <v>8</v>
      </c>
      <c r="B121" s="59">
        <v>2800</v>
      </c>
      <c r="C121" s="59">
        <v>23</v>
      </c>
      <c r="D121" s="90">
        <f t="shared" si="4"/>
        <v>64400</v>
      </c>
      <c r="E121" s="121"/>
      <c r="G121" s="113"/>
      <c r="I121"/>
      <c r="J121"/>
    </row>
    <row r="122" spans="1:10">
      <c r="A122" s="7" t="s">
        <v>71</v>
      </c>
      <c r="B122" s="59">
        <v>1200</v>
      </c>
      <c r="C122" s="59">
        <v>23</v>
      </c>
      <c r="D122" s="90">
        <f t="shared" si="4"/>
        <v>27600</v>
      </c>
      <c r="E122" s="121"/>
      <c r="G122" s="113"/>
      <c r="I122"/>
      <c r="J122"/>
    </row>
    <row r="123" spans="1:10" ht="25.5">
      <c r="A123" s="58" t="s">
        <v>72</v>
      </c>
      <c r="B123" s="59">
        <v>1160</v>
      </c>
      <c r="C123" s="59">
        <v>23</v>
      </c>
      <c r="D123" s="90">
        <f t="shared" si="4"/>
        <v>26680</v>
      </c>
      <c r="E123" s="121"/>
      <c r="G123" s="113"/>
      <c r="I123"/>
      <c r="J123"/>
    </row>
    <row r="124" spans="1:10">
      <c r="A124" s="7" t="s">
        <v>73</v>
      </c>
      <c r="B124" s="59">
        <v>1200</v>
      </c>
      <c r="C124" s="59">
        <v>23</v>
      </c>
      <c r="D124" s="90">
        <f t="shared" si="4"/>
        <v>27600</v>
      </c>
      <c r="E124" s="121"/>
      <c r="G124" s="113"/>
      <c r="I124"/>
      <c r="J124"/>
    </row>
    <row r="125" spans="1:10">
      <c r="A125" s="58" t="s">
        <v>511</v>
      </c>
      <c r="B125" s="59">
        <v>7200</v>
      </c>
      <c r="C125" s="59">
        <v>23</v>
      </c>
      <c r="D125" s="90">
        <f t="shared" si="4"/>
        <v>165600</v>
      </c>
      <c r="E125" s="121"/>
      <c r="G125" s="113"/>
      <c r="I125"/>
      <c r="J125"/>
    </row>
    <row r="126" spans="1:10">
      <c r="A126" s="7" t="s">
        <v>771</v>
      </c>
      <c r="B126" s="59">
        <v>645</v>
      </c>
      <c r="C126" s="59">
        <v>23</v>
      </c>
      <c r="D126" s="90">
        <f t="shared" si="4"/>
        <v>14835</v>
      </c>
      <c r="E126" s="121"/>
      <c r="G126" s="113"/>
      <c r="I126"/>
      <c r="J126"/>
    </row>
    <row r="127" spans="1:10">
      <c r="A127" s="7" t="s">
        <v>74</v>
      </c>
      <c r="B127" s="59">
        <v>7200</v>
      </c>
      <c r="C127" s="59">
        <v>23</v>
      </c>
      <c r="D127" s="90">
        <f t="shared" si="4"/>
        <v>165600</v>
      </c>
      <c r="E127" s="121"/>
      <c r="G127" s="113"/>
      <c r="I127"/>
      <c r="J127"/>
    </row>
    <row r="128" spans="1:10">
      <c r="A128" s="7" t="s">
        <v>75</v>
      </c>
      <c r="B128" s="59">
        <v>12600</v>
      </c>
      <c r="C128" s="59">
        <v>12</v>
      </c>
      <c r="D128" s="90">
        <f t="shared" si="4"/>
        <v>151200</v>
      </c>
      <c r="E128" s="121"/>
      <c r="G128" s="113"/>
      <c r="I128"/>
      <c r="J128"/>
    </row>
    <row r="129" spans="1:10">
      <c r="A129" s="7" t="s">
        <v>19</v>
      </c>
      <c r="B129" s="59">
        <v>2200</v>
      </c>
      <c r="C129" s="59">
        <v>12</v>
      </c>
      <c r="D129" s="90">
        <f t="shared" si="4"/>
        <v>26400</v>
      </c>
      <c r="E129" s="121"/>
      <c r="G129" s="113"/>
      <c r="I129"/>
      <c r="J129"/>
    </row>
    <row r="130" spans="1:10">
      <c r="A130" s="7" t="s">
        <v>21</v>
      </c>
      <c r="B130" s="59">
        <v>3900</v>
      </c>
      <c r="C130" s="59">
        <v>12</v>
      </c>
      <c r="D130" s="90">
        <f t="shared" si="4"/>
        <v>46800</v>
      </c>
      <c r="E130" s="121"/>
      <c r="G130" s="113"/>
      <c r="I130"/>
      <c r="J130"/>
    </row>
    <row r="131" spans="1:10" ht="25.5">
      <c r="A131" s="58" t="s">
        <v>538</v>
      </c>
      <c r="B131" s="59">
        <v>8750</v>
      </c>
      <c r="C131" s="59">
        <v>12</v>
      </c>
      <c r="D131" s="59">
        <f t="shared" si="4"/>
        <v>105000</v>
      </c>
      <c r="E131" s="121"/>
      <c r="G131" s="113"/>
      <c r="I131"/>
      <c r="J131"/>
    </row>
    <row r="132" spans="1:10">
      <c r="A132" s="58" t="s">
        <v>539</v>
      </c>
      <c r="B132" s="59">
        <v>2500</v>
      </c>
      <c r="C132" s="59">
        <v>12</v>
      </c>
      <c r="D132" s="90">
        <f t="shared" si="4"/>
        <v>30000</v>
      </c>
      <c r="E132" s="121"/>
      <c r="F132" s="133"/>
      <c r="G132" s="113"/>
      <c r="I132"/>
      <c r="J132"/>
    </row>
    <row r="133" spans="1:10">
      <c r="A133" s="58" t="s">
        <v>540</v>
      </c>
      <c r="B133" s="59">
        <v>5110</v>
      </c>
      <c r="C133" s="59">
        <v>12</v>
      </c>
      <c r="D133" s="90">
        <f t="shared" si="4"/>
        <v>61320</v>
      </c>
      <c r="E133" s="121"/>
      <c r="G133" s="113"/>
      <c r="I133"/>
      <c r="J133"/>
    </row>
    <row r="134" spans="1:10">
      <c r="A134" s="119" t="s">
        <v>542</v>
      </c>
      <c r="B134" s="93">
        <v>4130</v>
      </c>
      <c r="C134" s="59">
        <v>12</v>
      </c>
      <c r="D134" s="90">
        <f t="shared" si="4"/>
        <v>49560</v>
      </c>
      <c r="E134" s="121"/>
      <c r="G134" s="113"/>
      <c r="I134"/>
      <c r="J134"/>
    </row>
    <row r="135" spans="1:10">
      <c r="A135" s="119" t="s">
        <v>543</v>
      </c>
      <c r="B135" s="93">
        <v>2800</v>
      </c>
      <c r="C135" s="59">
        <v>12</v>
      </c>
      <c r="D135" s="90">
        <f t="shared" si="4"/>
        <v>33600</v>
      </c>
      <c r="E135" s="121"/>
      <c r="F135" s="143"/>
      <c r="G135" s="113" t="e">
        <f>B135/E135</f>
        <v>#DIV/0!</v>
      </c>
      <c r="I135"/>
      <c r="J135"/>
    </row>
    <row r="136" spans="1:10">
      <c r="A136" s="7" t="s">
        <v>22</v>
      </c>
      <c r="B136" s="59">
        <v>4800</v>
      </c>
      <c r="C136" s="59">
        <v>12</v>
      </c>
      <c r="D136" s="90">
        <f t="shared" si="4"/>
        <v>57600</v>
      </c>
      <c r="E136" s="121"/>
      <c r="G136" s="113">
        <f>E136*F136</f>
        <v>0</v>
      </c>
      <c r="I136"/>
      <c r="J136"/>
    </row>
    <row r="137" spans="1:10">
      <c r="A137" s="7" t="s">
        <v>76</v>
      </c>
      <c r="B137" s="59">
        <v>800</v>
      </c>
      <c r="C137" s="59">
        <v>12</v>
      </c>
      <c r="D137" s="90">
        <f t="shared" si="4"/>
        <v>9600</v>
      </c>
      <c r="E137" s="121"/>
      <c r="G137" s="113"/>
      <c r="I137"/>
      <c r="J137"/>
    </row>
    <row r="138" spans="1:10">
      <c r="A138" s="7" t="s">
        <v>77</v>
      </c>
      <c r="B138" s="59">
        <v>2100</v>
      </c>
      <c r="C138" s="59">
        <v>12</v>
      </c>
      <c r="D138" s="90">
        <f t="shared" si="4"/>
        <v>25200</v>
      </c>
      <c r="E138" s="121"/>
      <c r="G138" s="113"/>
      <c r="I138"/>
      <c r="J138"/>
    </row>
    <row r="139" spans="1:10">
      <c r="A139" s="7" t="s">
        <v>78</v>
      </c>
      <c r="B139" s="59">
        <v>1850</v>
      </c>
      <c r="C139" s="59">
        <v>12</v>
      </c>
      <c r="D139" s="90">
        <f t="shared" si="4"/>
        <v>22200</v>
      </c>
      <c r="E139" s="121"/>
      <c r="G139" s="113"/>
      <c r="I139"/>
      <c r="J139"/>
    </row>
    <row r="140" spans="1:10">
      <c r="A140" s="7" t="s">
        <v>20</v>
      </c>
      <c r="B140" s="59">
        <v>4200</v>
      </c>
      <c r="C140" s="59">
        <v>12</v>
      </c>
      <c r="D140" s="90">
        <f t="shared" si="4"/>
        <v>50400</v>
      </c>
      <c r="E140" s="121"/>
      <c r="G140" s="113"/>
      <c r="I140"/>
      <c r="J140"/>
    </row>
    <row r="141" spans="1:10">
      <c r="A141" s="7" t="s">
        <v>79</v>
      </c>
      <c r="B141" s="59">
        <v>9100</v>
      </c>
      <c r="C141" s="59">
        <v>12</v>
      </c>
      <c r="D141" s="90">
        <f t="shared" si="4"/>
        <v>109200</v>
      </c>
      <c r="E141" s="121"/>
      <c r="G141" s="113"/>
      <c r="I141"/>
      <c r="J141"/>
    </row>
    <row r="142" spans="1:10">
      <c r="A142" s="7" t="s">
        <v>544</v>
      </c>
      <c r="B142" s="59">
        <v>1290</v>
      </c>
      <c r="C142" s="59">
        <v>12</v>
      </c>
      <c r="D142" s="90">
        <f t="shared" si="4"/>
        <v>15480</v>
      </c>
      <c r="E142" s="121"/>
      <c r="G142" s="113"/>
      <c r="I142"/>
      <c r="J142"/>
    </row>
    <row r="143" spans="1:10">
      <c r="A143" s="7" t="s">
        <v>80</v>
      </c>
      <c r="B143" s="59">
        <v>900</v>
      </c>
      <c r="C143" s="59">
        <v>8</v>
      </c>
      <c r="D143" s="90">
        <f t="shared" si="4"/>
        <v>7200</v>
      </c>
      <c r="E143" s="121"/>
      <c r="G143" s="113"/>
      <c r="I143"/>
      <c r="J143"/>
    </row>
    <row r="144" spans="1:10">
      <c r="A144" s="7" t="s">
        <v>81</v>
      </c>
      <c r="B144" s="59">
        <v>1600</v>
      </c>
      <c r="C144" s="59">
        <v>8</v>
      </c>
      <c r="D144" s="90">
        <f t="shared" si="4"/>
        <v>12800</v>
      </c>
      <c r="E144" s="121"/>
      <c r="F144" s="143"/>
      <c r="G144" s="113"/>
      <c r="I144"/>
      <c r="J144"/>
    </row>
    <row r="145" spans="1:11">
      <c r="A145" s="7" t="s">
        <v>541</v>
      </c>
      <c r="B145" s="59">
        <v>5110</v>
      </c>
      <c r="C145" s="59">
        <v>8</v>
      </c>
      <c r="D145" s="90">
        <f t="shared" si="4"/>
        <v>40880</v>
      </c>
      <c r="E145" s="121"/>
      <c r="G145" s="113"/>
      <c r="I145"/>
      <c r="J145"/>
    </row>
    <row r="146" spans="1:11">
      <c r="A146" s="7" t="s">
        <v>24</v>
      </c>
      <c r="B146" s="59">
        <v>6800</v>
      </c>
      <c r="C146" s="59">
        <v>8</v>
      </c>
      <c r="D146" s="90">
        <f t="shared" si="4"/>
        <v>54400</v>
      </c>
      <c r="E146" s="121"/>
      <c r="G146" s="113"/>
      <c r="I146"/>
      <c r="J146"/>
    </row>
    <row r="147" spans="1:11">
      <c r="A147" s="7" t="s">
        <v>23</v>
      </c>
      <c r="B147" s="59">
        <v>1000</v>
      </c>
      <c r="C147" s="59">
        <v>23</v>
      </c>
      <c r="D147" s="90">
        <f t="shared" si="4"/>
        <v>23000</v>
      </c>
      <c r="E147" s="121"/>
      <c r="G147" s="113"/>
      <c r="I147"/>
      <c r="J147"/>
    </row>
    <row r="148" spans="1:11">
      <c r="A148" s="58" t="s">
        <v>751</v>
      </c>
      <c r="B148" s="59">
        <v>12000</v>
      </c>
      <c r="C148" s="59">
        <v>4</v>
      </c>
      <c r="D148" s="90">
        <f t="shared" si="4"/>
        <v>48000</v>
      </c>
      <c r="E148" s="121"/>
      <c r="G148" s="113"/>
      <c r="I148"/>
      <c r="J148"/>
    </row>
    <row r="149" spans="1:11">
      <c r="A149" s="58" t="s">
        <v>750</v>
      </c>
      <c r="B149" s="59">
        <v>2500</v>
      </c>
      <c r="C149" s="59">
        <v>4</v>
      </c>
      <c r="D149" s="90">
        <f t="shared" si="4"/>
        <v>10000</v>
      </c>
      <c r="E149" s="121"/>
      <c r="G149" s="113"/>
      <c r="I149"/>
      <c r="J149"/>
    </row>
    <row r="150" spans="1:11">
      <c r="A150" s="10" t="s">
        <v>82</v>
      </c>
      <c r="B150" s="59"/>
      <c r="C150" s="59"/>
      <c r="D150" s="90"/>
      <c r="E150" s="121"/>
      <c r="G150" s="113"/>
      <c r="I150"/>
      <c r="J150"/>
    </row>
    <row r="151" spans="1:11">
      <c r="A151" s="7" t="s">
        <v>83</v>
      </c>
      <c r="B151" s="59">
        <v>340</v>
      </c>
      <c r="C151" s="59">
        <v>8</v>
      </c>
      <c r="D151" s="90">
        <f t="shared" si="4"/>
        <v>2720</v>
      </c>
      <c r="E151" s="121"/>
      <c r="G151" s="113"/>
      <c r="I151"/>
      <c r="J151"/>
    </row>
    <row r="152" spans="1:11">
      <c r="A152" s="7" t="s">
        <v>529</v>
      </c>
      <c r="B152" s="59">
        <v>360</v>
      </c>
      <c r="C152" s="59">
        <v>8</v>
      </c>
      <c r="D152" s="90">
        <f t="shared" si="4"/>
        <v>2880</v>
      </c>
      <c r="E152" s="121"/>
      <c r="G152" s="113"/>
      <c r="I152"/>
      <c r="J152"/>
    </row>
    <row r="153" spans="1:11">
      <c r="A153" s="7" t="s">
        <v>84</v>
      </c>
      <c r="B153" s="59">
        <v>380</v>
      </c>
      <c r="C153" s="59">
        <v>8</v>
      </c>
      <c r="D153" s="90">
        <f t="shared" si="4"/>
        <v>3040</v>
      </c>
      <c r="E153" s="121"/>
      <c r="G153" s="113"/>
      <c r="I153"/>
      <c r="J153"/>
    </row>
    <row r="154" spans="1:11">
      <c r="A154" s="7" t="s">
        <v>85</v>
      </c>
      <c r="B154" s="59">
        <v>150</v>
      </c>
      <c r="C154" s="59">
        <v>8</v>
      </c>
      <c r="D154" s="90">
        <f t="shared" si="4"/>
        <v>1200</v>
      </c>
      <c r="E154" s="121"/>
      <c r="G154" s="113"/>
      <c r="I154"/>
      <c r="J154"/>
    </row>
    <row r="155" spans="1:11" s="52" customFormat="1" ht="25.5">
      <c r="A155" s="58" t="s">
        <v>86</v>
      </c>
      <c r="B155" s="59">
        <v>370</v>
      </c>
      <c r="C155" s="59">
        <v>8</v>
      </c>
      <c r="D155" s="90">
        <f t="shared" si="4"/>
        <v>2960</v>
      </c>
      <c r="E155" s="121"/>
      <c r="G155" s="113"/>
      <c r="I155"/>
      <c r="J155"/>
      <c r="K155"/>
    </row>
    <row r="156" spans="1:11" s="52" customFormat="1" ht="25.5">
      <c r="A156" s="58" t="s">
        <v>87</v>
      </c>
      <c r="B156" s="59">
        <v>1150</v>
      </c>
      <c r="C156" s="59">
        <v>8</v>
      </c>
      <c r="D156" s="90">
        <f t="shared" si="4"/>
        <v>9200</v>
      </c>
      <c r="E156" s="121"/>
      <c r="G156" s="113"/>
      <c r="I156"/>
      <c r="J156"/>
      <c r="K156"/>
    </row>
    <row r="157" spans="1:11" s="52" customFormat="1">
      <c r="A157" s="58" t="s">
        <v>760</v>
      </c>
      <c r="B157" s="59">
        <v>11280</v>
      </c>
      <c r="C157" s="59">
        <v>3</v>
      </c>
      <c r="D157" s="90">
        <f t="shared" si="4"/>
        <v>33840</v>
      </c>
      <c r="E157" s="121"/>
      <c r="G157" s="113"/>
      <c r="I157"/>
      <c r="J157"/>
      <c r="K157"/>
    </row>
    <row r="158" spans="1:11" s="52" customFormat="1">
      <c r="A158" s="58" t="s">
        <v>761</v>
      </c>
      <c r="B158" s="59">
        <v>22300</v>
      </c>
      <c r="C158" s="59">
        <v>3</v>
      </c>
      <c r="D158" s="90">
        <f t="shared" si="4"/>
        <v>66900</v>
      </c>
      <c r="E158" s="121"/>
      <c r="G158" s="113"/>
      <c r="I158"/>
      <c r="J158"/>
      <c r="K158"/>
    </row>
    <row r="159" spans="1:11" s="52" customFormat="1">
      <c r="A159" s="132"/>
      <c r="B159" s="5"/>
      <c r="C159" s="5"/>
      <c r="D159" s="5"/>
      <c r="E159" s="51"/>
      <c r="F159" s="4"/>
      <c r="G159" s="121"/>
      <c r="I159" s="113"/>
    </row>
    <row r="160" spans="1:11" s="52" customFormat="1">
      <c r="A160" s="132"/>
      <c r="B160" s="5"/>
      <c r="C160" s="5"/>
      <c r="D160" s="5"/>
      <c r="E160" s="51"/>
      <c r="F160" s="4"/>
      <c r="G160" s="121"/>
      <c r="I160" s="113"/>
    </row>
    <row r="161" spans="1:10" s="52" customFormat="1" ht="18" customHeight="1">
      <c r="A161" s="152" t="s">
        <v>590</v>
      </c>
      <c r="B161" s="152"/>
      <c r="C161" s="152"/>
      <c r="D161" s="152"/>
      <c r="E161" s="152"/>
      <c r="F161" s="152"/>
      <c r="G161" s="121"/>
      <c r="I161" s="113"/>
    </row>
    <row r="162" spans="1:10" s="52" customFormat="1" ht="45.75" customHeight="1">
      <c r="A162" s="153" t="s">
        <v>777</v>
      </c>
      <c r="B162" s="153"/>
      <c r="C162" s="153"/>
      <c r="D162" s="153"/>
      <c r="E162" s="153"/>
      <c r="F162" s="153"/>
      <c r="G162" s="121"/>
      <c r="I162" s="113"/>
    </row>
    <row r="163" spans="1:10" s="52" customFormat="1" ht="16.5" thickBot="1">
      <c r="A163" s="2"/>
      <c r="B163" s="2"/>
      <c r="C163" s="2"/>
      <c r="D163" s="20"/>
      <c r="E163" s="2"/>
      <c r="F163" s="20"/>
      <c r="G163" s="125" t="s">
        <v>783</v>
      </c>
      <c r="I163" s="113"/>
    </row>
    <row r="164" spans="1:10" s="52" customFormat="1" ht="15.75" customHeight="1">
      <c r="A164" s="148" t="s">
        <v>88</v>
      </c>
      <c r="B164" s="148" t="s">
        <v>3</v>
      </c>
      <c r="C164" s="148" t="s">
        <v>61</v>
      </c>
      <c r="D164" s="150" t="s">
        <v>5</v>
      </c>
      <c r="E164" s="121"/>
      <c r="G164" s="113"/>
    </row>
    <row r="165" spans="1:10" s="52" customFormat="1" ht="15.75" thickBot="1">
      <c r="A165" s="149"/>
      <c r="B165" s="149"/>
      <c r="C165" s="149"/>
      <c r="D165" s="151"/>
      <c r="E165" s="121"/>
      <c r="G165" s="113"/>
    </row>
    <row r="166" spans="1:10" s="52" customFormat="1">
      <c r="A166" s="11" t="s">
        <v>6</v>
      </c>
      <c r="B166" s="90">
        <v>1540</v>
      </c>
      <c r="C166" s="90">
        <v>2</v>
      </c>
      <c r="D166" s="90">
        <f>B166*C166</f>
        <v>3080</v>
      </c>
      <c r="E166" s="121"/>
      <c r="G166" s="113"/>
    </row>
    <row r="167" spans="1:10" s="52" customFormat="1">
      <c r="A167" s="7" t="s">
        <v>89</v>
      </c>
      <c r="B167" s="59">
        <v>1600</v>
      </c>
      <c r="C167" s="90">
        <v>2</v>
      </c>
      <c r="D167" s="90">
        <f t="shared" ref="D167:D200" si="5">B167*C167</f>
        <v>3200</v>
      </c>
      <c r="E167" s="121"/>
      <c r="G167" s="113"/>
    </row>
    <row r="168" spans="1:10" s="52" customFormat="1">
      <c r="A168" s="7" t="s">
        <v>9</v>
      </c>
      <c r="B168" s="59">
        <v>1800</v>
      </c>
      <c r="C168" s="90">
        <v>2</v>
      </c>
      <c r="D168" s="90">
        <f t="shared" si="5"/>
        <v>3600</v>
      </c>
      <c r="E168" s="121"/>
      <c r="G168" s="113"/>
    </row>
    <row r="169" spans="1:10" s="52" customFormat="1">
      <c r="A169" s="7" t="s">
        <v>594</v>
      </c>
      <c r="B169" s="59">
        <v>910</v>
      </c>
      <c r="C169" s="90">
        <v>2</v>
      </c>
      <c r="D169" s="90">
        <f t="shared" si="5"/>
        <v>1820</v>
      </c>
      <c r="E169" s="121"/>
      <c r="G169" s="113"/>
    </row>
    <row r="170" spans="1:10" s="52" customFormat="1">
      <c r="A170" s="58" t="s">
        <v>789</v>
      </c>
      <c r="B170" s="59">
        <v>360</v>
      </c>
      <c r="C170" s="90">
        <v>2</v>
      </c>
      <c r="D170" s="90">
        <f t="shared" si="5"/>
        <v>720</v>
      </c>
      <c r="E170" s="121"/>
      <c r="G170" s="113"/>
    </row>
    <row r="171" spans="1:10" s="52" customFormat="1">
      <c r="A171" s="7" t="s">
        <v>90</v>
      </c>
      <c r="B171" s="59">
        <v>120</v>
      </c>
      <c r="C171" s="90">
        <v>2</v>
      </c>
      <c r="D171" s="90">
        <f t="shared" si="5"/>
        <v>240</v>
      </c>
      <c r="E171" s="121"/>
      <c r="G171" s="113"/>
    </row>
    <row r="172" spans="1:10" s="52" customFormat="1">
      <c r="A172" s="7" t="s">
        <v>91</v>
      </c>
      <c r="B172" s="59">
        <v>100</v>
      </c>
      <c r="C172" s="90">
        <v>2</v>
      </c>
      <c r="D172" s="90">
        <f t="shared" si="5"/>
        <v>200</v>
      </c>
      <c r="E172" s="121"/>
      <c r="G172" s="113"/>
    </row>
    <row r="173" spans="1:10" s="52" customFormat="1">
      <c r="A173" s="7" t="s">
        <v>70</v>
      </c>
      <c r="B173" s="59">
        <v>120</v>
      </c>
      <c r="C173" s="90">
        <v>2</v>
      </c>
      <c r="D173" s="90">
        <f t="shared" si="5"/>
        <v>240</v>
      </c>
      <c r="E173" s="121"/>
      <c r="G173" s="113"/>
    </row>
    <row r="174" spans="1:10">
      <c r="A174" s="7" t="s">
        <v>92</v>
      </c>
      <c r="B174" s="59">
        <v>260</v>
      </c>
      <c r="C174" s="90">
        <v>2</v>
      </c>
      <c r="D174" s="90">
        <f t="shared" si="5"/>
        <v>520</v>
      </c>
      <c r="E174" s="121"/>
      <c r="G174" s="113"/>
      <c r="I174"/>
      <c r="J174"/>
    </row>
    <row r="175" spans="1:10" ht="25.5">
      <c r="A175" s="58" t="s">
        <v>93</v>
      </c>
      <c r="B175" s="59">
        <v>500</v>
      </c>
      <c r="C175" s="90">
        <v>2</v>
      </c>
      <c r="D175" s="90">
        <f t="shared" si="5"/>
        <v>1000</v>
      </c>
      <c r="E175" s="121"/>
      <c r="G175" s="113"/>
      <c r="I175"/>
      <c r="J175"/>
    </row>
    <row r="176" spans="1:10">
      <c r="A176" s="7" t="s">
        <v>74</v>
      </c>
      <c r="B176" s="59">
        <v>2200</v>
      </c>
      <c r="C176" s="90">
        <v>2</v>
      </c>
      <c r="D176" s="90">
        <f t="shared" si="5"/>
        <v>4400</v>
      </c>
      <c r="E176" s="121"/>
      <c r="G176" s="113"/>
      <c r="I176"/>
      <c r="J176"/>
    </row>
    <row r="177" spans="1:10">
      <c r="A177" s="7" t="s">
        <v>94</v>
      </c>
      <c r="B177" s="59">
        <v>560</v>
      </c>
      <c r="C177" s="59">
        <v>2</v>
      </c>
      <c r="D177" s="59">
        <f t="shared" si="5"/>
        <v>1120</v>
      </c>
      <c r="E177" s="121"/>
      <c r="G177" s="113"/>
      <c r="I177"/>
      <c r="J177"/>
    </row>
    <row r="178" spans="1:10">
      <c r="A178" s="7" t="s">
        <v>68</v>
      </c>
      <c r="B178" s="59">
        <v>350</v>
      </c>
      <c r="C178" s="90">
        <v>2</v>
      </c>
      <c r="D178" s="90">
        <f t="shared" si="5"/>
        <v>700</v>
      </c>
      <c r="E178" s="121"/>
      <c r="G178" s="113"/>
      <c r="I178"/>
      <c r="J178"/>
    </row>
    <row r="179" spans="1:10" ht="25.5">
      <c r="A179" s="58" t="s">
        <v>95</v>
      </c>
      <c r="B179" s="59">
        <v>640</v>
      </c>
      <c r="C179" s="90">
        <v>2</v>
      </c>
      <c r="D179" s="90">
        <f t="shared" si="5"/>
        <v>1280</v>
      </c>
      <c r="E179" s="121"/>
      <c r="G179" s="113"/>
      <c r="I179"/>
      <c r="J179"/>
    </row>
    <row r="180" spans="1:10">
      <c r="A180" s="7" t="s">
        <v>19</v>
      </c>
      <c r="B180" s="59">
        <v>1450</v>
      </c>
      <c r="C180" s="59">
        <v>2</v>
      </c>
      <c r="D180" s="59">
        <f t="shared" si="5"/>
        <v>2900</v>
      </c>
      <c r="E180" s="121"/>
      <c r="G180" s="113"/>
      <c r="I180"/>
      <c r="J180"/>
    </row>
    <row r="181" spans="1:10" ht="25.5">
      <c r="A181" s="58" t="s">
        <v>96</v>
      </c>
      <c r="B181" s="59">
        <v>300</v>
      </c>
      <c r="C181" s="90">
        <v>2</v>
      </c>
      <c r="D181" s="90">
        <f t="shared" si="5"/>
        <v>600</v>
      </c>
      <c r="E181" s="121"/>
      <c r="G181" s="113"/>
      <c r="I181"/>
      <c r="J181"/>
    </row>
    <row r="182" spans="1:10">
      <c r="A182" s="119" t="s">
        <v>543</v>
      </c>
      <c r="B182" s="93">
        <v>1400</v>
      </c>
      <c r="C182" s="90">
        <v>2</v>
      </c>
      <c r="D182" s="90">
        <f t="shared" si="5"/>
        <v>2800</v>
      </c>
      <c r="E182" s="121"/>
      <c r="G182" s="113"/>
      <c r="I182"/>
      <c r="J182"/>
    </row>
    <row r="183" spans="1:10">
      <c r="A183" s="58" t="s">
        <v>540</v>
      </c>
      <c r="B183" s="59">
        <v>1460</v>
      </c>
      <c r="C183" s="90">
        <v>2</v>
      </c>
      <c r="D183" s="90">
        <f t="shared" si="5"/>
        <v>2920</v>
      </c>
      <c r="E183" s="121"/>
      <c r="G183" s="113"/>
      <c r="I183"/>
      <c r="J183"/>
    </row>
    <row r="184" spans="1:10">
      <c r="A184" s="7" t="s">
        <v>97</v>
      </c>
      <c r="B184" s="59">
        <v>1390</v>
      </c>
      <c r="C184" s="90">
        <v>2</v>
      </c>
      <c r="D184" s="90">
        <f t="shared" si="5"/>
        <v>2780</v>
      </c>
      <c r="E184" s="121"/>
      <c r="G184" s="113"/>
      <c r="I184"/>
      <c r="J184"/>
    </row>
    <row r="185" spans="1:10">
      <c r="A185" s="7" t="s">
        <v>22</v>
      </c>
      <c r="B185" s="59">
        <v>2000</v>
      </c>
      <c r="C185" s="90">
        <v>2</v>
      </c>
      <c r="D185" s="90">
        <f t="shared" si="5"/>
        <v>4000</v>
      </c>
      <c r="E185" s="121"/>
      <c r="G185" s="113"/>
      <c r="I185"/>
      <c r="J185"/>
    </row>
    <row r="186" spans="1:10">
      <c r="A186" s="7" t="s">
        <v>76</v>
      </c>
      <c r="B186" s="59">
        <v>400</v>
      </c>
      <c r="C186" s="90">
        <v>2</v>
      </c>
      <c r="D186" s="90">
        <f t="shared" si="5"/>
        <v>800</v>
      </c>
      <c r="E186" s="121"/>
      <c r="G186" s="113"/>
      <c r="I186"/>
      <c r="J186"/>
    </row>
    <row r="187" spans="1:10">
      <c r="A187" s="7" t="s">
        <v>77</v>
      </c>
      <c r="B187" s="59">
        <v>360</v>
      </c>
      <c r="C187" s="90">
        <v>2</v>
      </c>
      <c r="D187" s="90">
        <f t="shared" si="5"/>
        <v>720</v>
      </c>
      <c r="E187" s="121"/>
      <c r="G187" s="113"/>
      <c r="I187"/>
      <c r="J187"/>
    </row>
    <row r="188" spans="1:10">
      <c r="A188" s="7" t="s">
        <v>98</v>
      </c>
      <c r="B188" s="59">
        <v>700</v>
      </c>
      <c r="C188" s="90">
        <v>2</v>
      </c>
      <c r="D188" s="90">
        <f t="shared" si="5"/>
        <v>1400</v>
      </c>
      <c r="E188" s="121"/>
      <c r="G188" s="113"/>
      <c r="I188"/>
      <c r="J188"/>
    </row>
    <row r="189" spans="1:10" ht="25.5">
      <c r="A189" s="58" t="s">
        <v>99</v>
      </c>
      <c r="B189" s="59">
        <v>700</v>
      </c>
      <c r="C189" s="90">
        <v>2</v>
      </c>
      <c r="D189" s="90">
        <f t="shared" si="5"/>
        <v>1400</v>
      </c>
      <c r="E189" s="121"/>
      <c r="G189" s="113"/>
      <c r="I189"/>
      <c r="J189"/>
    </row>
    <row r="190" spans="1:10" ht="25.5">
      <c r="A190" s="58" t="s">
        <v>100</v>
      </c>
      <c r="B190" s="59">
        <v>2000</v>
      </c>
      <c r="C190" s="90">
        <v>2</v>
      </c>
      <c r="D190" s="90">
        <f t="shared" si="5"/>
        <v>4000</v>
      </c>
      <c r="E190" s="121"/>
      <c r="G190" s="113"/>
      <c r="I190"/>
      <c r="J190"/>
    </row>
    <row r="191" spans="1:10">
      <c r="A191" s="58" t="s">
        <v>21</v>
      </c>
      <c r="B191" s="59">
        <v>1330</v>
      </c>
      <c r="C191" s="90">
        <v>2</v>
      </c>
      <c r="D191" s="90">
        <f t="shared" si="5"/>
        <v>2660</v>
      </c>
      <c r="E191" s="121"/>
      <c r="G191" s="113"/>
      <c r="I191"/>
      <c r="J191"/>
    </row>
    <row r="192" spans="1:10" ht="25.5">
      <c r="A192" s="58" t="s">
        <v>101</v>
      </c>
      <c r="B192" s="59">
        <v>2600</v>
      </c>
      <c r="C192" s="90">
        <v>2</v>
      </c>
      <c r="D192" s="90">
        <f t="shared" si="5"/>
        <v>5200</v>
      </c>
      <c r="E192" s="121"/>
      <c r="G192" s="113"/>
      <c r="I192"/>
      <c r="J192"/>
    </row>
    <row r="193" spans="1:13">
      <c r="A193" s="7" t="s">
        <v>102</v>
      </c>
      <c r="B193" s="59">
        <v>2200</v>
      </c>
      <c r="C193" s="90">
        <v>2</v>
      </c>
      <c r="D193" s="90">
        <f t="shared" si="5"/>
        <v>4400</v>
      </c>
      <c r="E193" s="121"/>
      <c r="G193" s="113"/>
      <c r="I193"/>
      <c r="J193"/>
    </row>
    <row r="194" spans="1:13">
      <c r="A194" s="7" t="s">
        <v>80</v>
      </c>
      <c r="B194" s="59">
        <v>630</v>
      </c>
      <c r="C194" s="90">
        <v>2</v>
      </c>
      <c r="D194" s="90">
        <f t="shared" si="5"/>
        <v>1260</v>
      </c>
      <c r="E194" s="121"/>
      <c r="G194" s="113"/>
      <c r="I194"/>
      <c r="J194"/>
    </row>
    <row r="195" spans="1:13">
      <c r="A195" s="7" t="s">
        <v>103</v>
      </c>
      <c r="B195" s="59">
        <v>1110</v>
      </c>
      <c r="C195" s="90">
        <v>2</v>
      </c>
      <c r="D195" s="90">
        <f t="shared" si="5"/>
        <v>2220</v>
      </c>
      <c r="E195" s="121"/>
      <c r="G195" s="113"/>
      <c r="I195"/>
      <c r="J195"/>
    </row>
    <row r="196" spans="1:13">
      <c r="A196" s="7" t="s">
        <v>545</v>
      </c>
      <c r="B196" s="59">
        <v>2800</v>
      </c>
      <c r="C196" s="90">
        <v>2</v>
      </c>
      <c r="D196" s="90">
        <f t="shared" si="5"/>
        <v>5600</v>
      </c>
      <c r="E196" s="121"/>
      <c r="G196" s="113"/>
      <c r="I196"/>
      <c r="J196"/>
    </row>
    <row r="197" spans="1:13">
      <c r="A197" s="7" t="s">
        <v>24</v>
      </c>
      <c r="B197" s="59">
        <v>4500</v>
      </c>
      <c r="C197" s="90">
        <v>2</v>
      </c>
      <c r="D197" s="90">
        <f t="shared" si="5"/>
        <v>9000</v>
      </c>
      <c r="E197" s="121"/>
      <c r="G197" s="113"/>
      <c r="I197"/>
      <c r="J197"/>
    </row>
    <row r="198" spans="1:13">
      <c r="A198" s="7" t="s">
        <v>23</v>
      </c>
      <c r="B198" s="59">
        <v>300</v>
      </c>
      <c r="C198" s="90">
        <v>2</v>
      </c>
      <c r="D198" s="90">
        <f t="shared" si="5"/>
        <v>600</v>
      </c>
      <c r="E198" s="121"/>
      <c r="G198" s="113"/>
      <c r="I198"/>
      <c r="J198"/>
    </row>
    <row r="199" spans="1:13">
      <c r="A199" s="58" t="s">
        <v>760</v>
      </c>
      <c r="B199" s="59">
        <v>11280</v>
      </c>
      <c r="C199" s="90">
        <v>2</v>
      </c>
      <c r="D199" s="90">
        <f t="shared" si="5"/>
        <v>22560</v>
      </c>
      <c r="E199" s="121"/>
      <c r="G199" s="113"/>
      <c r="I199"/>
      <c r="J199"/>
    </row>
    <row r="200" spans="1:13">
      <c r="A200" s="58" t="s">
        <v>761</v>
      </c>
      <c r="B200" s="59">
        <v>22300</v>
      </c>
      <c r="C200" s="90">
        <v>2</v>
      </c>
      <c r="D200" s="90">
        <f t="shared" si="5"/>
        <v>44600</v>
      </c>
      <c r="E200" s="121"/>
      <c r="G200" s="113"/>
      <c r="I200"/>
      <c r="J200"/>
    </row>
    <row r="201" spans="1:13">
      <c r="A201" s="132"/>
      <c r="B201" s="5"/>
      <c r="C201" s="5"/>
      <c r="D201" s="5"/>
      <c r="E201" s="4"/>
      <c r="F201" s="4"/>
    </row>
    <row r="202" spans="1:13" s="52" customFormat="1">
      <c r="A202" s="132"/>
      <c r="B202" s="5"/>
      <c r="C202" s="5"/>
      <c r="D202" s="5"/>
      <c r="E202" s="4"/>
      <c r="F202" s="4"/>
      <c r="G202" s="121"/>
      <c r="I202" s="113"/>
      <c r="K202"/>
      <c r="L202"/>
      <c r="M202"/>
    </row>
    <row r="203" spans="1:13" s="52" customFormat="1" ht="18" customHeight="1">
      <c r="A203" s="152" t="s">
        <v>591</v>
      </c>
      <c r="B203" s="152"/>
      <c r="C203" s="152"/>
      <c r="D203" s="152"/>
      <c r="E203" s="152"/>
      <c r="F203" s="152"/>
      <c r="G203" s="121"/>
      <c r="I203" s="113"/>
      <c r="K203"/>
      <c r="L203"/>
      <c r="M203"/>
    </row>
    <row r="204" spans="1:13" s="52" customFormat="1" ht="45" customHeight="1">
      <c r="A204" s="157" t="s">
        <v>778</v>
      </c>
      <c r="B204" s="157"/>
      <c r="C204" s="157"/>
      <c r="D204" s="157"/>
      <c r="E204" s="157"/>
      <c r="F204" s="157"/>
      <c r="G204" s="121"/>
      <c r="I204" s="113"/>
      <c r="K204"/>
      <c r="L204"/>
      <c r="M204"/>
    </row>
    <row r="205" spans="1:13" s="52" customFormat="1" ht="15.75" thickBot="1">
      <c r="A205" s="132"/>
      <c r="B205" s="5"/>
      <c r="C205" s="5"/>
      <c r="D205" s="5"/>
      <c r="E205" s="4"/>
      <c r="F205" s="4"/>
      <c r="G205" s="121"/>
      <c r="I205" s="113"/>
      <c r="K205"/>
      <c r="L205"/>
      <c r="M205"/>
    </row>
    <row r="206" spans="1:13" s="52" customFormat="1" ht="15.75" customHeight="1">
      <c r="A206" s="148" t="s">
        <v>104</v>
      </c>
      <c r="B206" s="148" t="s">
        <v>592</v>
      </c>
      <c r="C206" s="158" t="s">
        <v>105</v>
      </c>
      <c r="D206" s="150" t="s">
        <v>5</v>
      </c>
      <c r="E206" s="121"/>
      <c r="G206" s="113"/>
      <c r="I206"/>
      <c r="J206"/>
      <c r="K206"/>
    </row>
    <row r="207" spans="1:13" s="52" customFormat="1" ht="15.75" thickBot="1">
      <c r="A207" s="149"/>
      <c r="B207" s="149"/>
      <c r="C207" s="159"/>
      <c r="D207" s="151"/>
      <c r="E207" s="121"/>
      <c r="G207" s="113"/>
    </row>
    <row r="208" spans="1:13" s="52" customFormat="1">
      <c r="A208" s="26" t="s">
        <v>767</v>
      </c>
      <c r="B208" s="90">
        <v>800</v>
      </c>
      <c r="C208" s="60">
        <v>4</v>
      </c>
      <c r="D208" s="90">
        <f>B208*C208</f>
        <v>3200</v>
      </c>
      <c r="E208" s="121"/>
      <c r="G208" s="113"/>
    </row>
    <row r="209" spans="1:9" s="52" customFormat="1" ht="15.75">
      <c r="A209" s="2"/>
      <c r="B209" s="2"/>
      <c r="C209" s="2"/>
      <c r="D209" s="2"/>
      <c r="E209" s="2"/>
      <c r="F209" s="20"/>
      <c r="G209" s="121"/>
      <c r="I209" s="113"/>
    </row>
    <row r="210" spans="1:9" s="52" customFormat="1" ht="15.75">
      <c r="A210" s="2"/>
      <c r="B210" s="2"/>
      <c r="C210" s="2"/>
      <c r="D210" s="2"/>
      <c r="E210" s="2"/>
      <c r="F210" s="20"/>
      <c r="G210" s="121"/>
      <c r="I210" s="113"/>
    </row>
    <row r="211" spans="1:9" s="52" customFormat="1" ht="18" customHeight="1">
      <c r="A211" s="152" t="s">
        <v>593</v>
      </c>
      <c r="B211" s="152"/>
      <c r="C211" s="152"/>
      <c r="D211" s="152"/>
      <c r="E211" s="152"/>
      <c r="F211" s="152"/>
      <c r="G211" s="121"/>
      <c r="I211" s="113"/>
    </row>
    <row r="212" spans="1:9" s="52" customFormat="1">
      <c r="A212" s="156" t="s">
        <v>665</v>
      </c>
      <c r="B212" s="156"/>
      <c r="C212" s="156"/>
      <c r="D212" s="156"/>
      <c r="E212" s="156"/>
      <c r="F212" s="156"/>
      <c r="G212" s="121"/>
      <c r="I212" s="113"/>
    </row>
    <row r="213" spans="1:9" s="52" customFormat="1" ht="16.5" thickBot="1">
      <c r="A213" s="2"/>
      <c r="B213" s="2"/>
      <c r="C213" s="2"/>
      <c r="D213" s="2"/>
      <c r="E213" s="2"/>
      <c r="F213" s="20"/>
      <c r="G213" s="121"/>
      <c r="I213" s="113"/>
    </row>
    <row r="214" spans="1:9" s="52" customFormat="1" ht="15.75" customHeight="1">
      <c r="A214" s="148" t="s">
        <v>106</v>
      </c>
      <c r="B214" s="148" t="s">
        <v>107</v>
      </c>
      <c r="C214" s="148" t="s">
        <v>105</v>
      </c>
      <c r="D214" s="150" t="s">
        <v>5</v>
      </c>
      <c r="E214" s="121"/>
      <c r="G214" s="113"/>
    </row>
    <row r="215" spans="1:9" s="52" customFormat="1" ht="15.75" thickBot="1">
      <c r="A215" s="149"/>
      <c r="B215" s="149"/>
      <c r="C215" s="149"/>
      <c r="D215" s="151"/>
      <c r="E215" s="121"/>
      <c r="G215" s="113"/>
    </row>
    <row r="216" spans="1:9" s="52" customFormat="1">
      <c r="A216" s="11" t="s">
        <v>108</v>
      </c>
      <c r="B216" s="24">
        <v>110</v>
      </c>
      <c r="C216" s="24">
        <v>2</v>
      </c>
      <c r="D216" s="24">
        <f>B216*C216</f>
        <v>220</v>
      </c>
      <c r="E216" s="121"/>
      <c r="G216" s="113"/>
    </row>
    <row r="217" spans="1:9" s="52" customFormat="1">
      <c r="A217" s="7" t="s">
        <v>768</v>
      </c>
      <c r="B217" s="9">
        <v>130</v>
      </c>
      <c r="C217" s="9">
        <v>2</v>
      </c>
      <c r="D217" s="24">
        <f t="shared" ref="D217:D219" si="6">B217*C217</f>
        <v>260</v>
      </c>
      <c r="E217" s="121"/>
      <c r="G217" s="113"/>
    </row>
    <row r="218" spans="1:9" s="52" customFormat="1">
      <c r="A218" s="7" t="s">
        <v>109</v>
      </c>
      <c r="B218" s="9">
        <v>80</v>
      </c>
      <c r="C218" s="9">
        <v>2</v>
      </c>
      <c r="D218" s="24">
        <f t="shared" si="6"/>
        <v>160</v>
      </c>
      <c r="E218" s="121"/>
      <c r="G218" s="113"/>
    </row>
    <row r="219" spans="1:9" s="52" customFormat="1">
      <c r="A219" s="7" t="s">
        <v>110</v>
      </c>
      <c r="B219" s="9">
        <v>30</v>
      </c>
      <c r="C219" s="9">
        <v>2</v>
      </c>
      <c r="D219" s="24">
        <f t="shared" si="6"/>
        <v>60</v>
      </c>
      <c r="E219" s="121"/>
      <c r="G219" s="113"/>
    </row>
    <row r="223" spans="1:9" s="52" customFormat="1" ht="18" customHeight="1">
      <c r="A223" s="152" t="s">
        <v>595</v>
      </c>
      <c r="B223" s="152"/>
      <c r="C223" s="152"/>
      <c r="D223" s="152"/>
      <c r="E223" s="152"/>
      <c r="F223" s="152"/>
      <c r="G223" s="121"/>
      <c r="I223" s="113"/>
    </row>
    <row r="224" spans="1:9" s="52" customFormat="1">
      <c r="A224" s="156" t="s">
        <v>531</v>
      </c>
      <c r="B224" s="156"/>
      <c r="C224" s="156"/>
      <c r="D224" s="156"/>
      <c r="E224" s="156"/>
      <c r="F224" s="156"/>
      <c r="G224" s="121"/>
      <c r="I224" s="113"/>
    </row>
    <row r="225" spans="1:9" s="52" customFormat="1" ht="15.75" thickBot="1">
      <c r="A225"/>
      <c r="B225"/>
      <c r="C225"/>
      <c r="D225"/>
      <c r="E225"/>
      <c r="G225" s="121"/>
      <c r="I225" s="113"/>
    </row>
    <row r="226" spans="1:9" s="52" customFormat="1" ht="15" customHeight="1">
      <c r="A226" s="148" t="s">
        <v>111</v>
      </c>
      <c r="B226" s="148" t="s">
        <v>107</v>
      </c>
      <c r="C226" s="148" t="s">
        <v>105</v>
      </c>
      <c r="D226" s="150" t="s">
        <v>5</v>
      </c>
      <c r="E226" s="121"/>
      <c r="G226" s="113"/>
    </row>
    <row r="227" spans="1:9" s="52" customFormat="1" ht="15.75" thickBot="1">
      <c r="A227" s="149"/>
      <c r="B227" s="149"/>
      <c r="C227" s="149"/>
      <c r="D227" s="151"/>
      <c r="E227" s="121"/>
      <c r="G227" s="113"/>
    </row>
    <row r="228" spans="1:9" s="52" customFormat="1">
      <c r="A228" s="11" t="s">
        <v>753</v>
      </c>
      <c r="B228" s="90">
        <v>40</v>
      </c>
      <c r="C228" s="90">
        <v>1</v>
      </c>
      <c r="D228" s="90">
        <f>B228*C228</f>
        <v>40</v>
      </c>
      <c r="E228" s="121"/>
      <c r="G228" s="113"/>
    </row>
    <row r="229" spans="1:9" s="52" customFormat="1">
      <c r="A229" s="7" t="s">
        <v>754</v>
      </c>
      <c r="B229" s="59">
        <v>50</v>
      </c>
      <c r="C229" s="59">
        <v>1</v>
      </c>
      <c r="D229" s="90">
        <f t="shared" ref="D229:D232" si="7">B229*C229</f>
        <v>50</v>
      </c>
      <c r="E229" s="121"/>
      <c r="G229" s="113"/>
    </row>
    <row r="230" spans="1:9" s="52" customFormat="1" ht="53.25" customHeight="1">
      <c r="A230" s="58" t="s">
        <v>112</v>
      </c>
      <c r="B230" s="59"/>
      <c r="C230" s="59"/>
      <c r="D230" s="90"/>
      <c r="E230" s="121"/>
      <c r="G230" s="113"/>
    </row>
    <row r="231" spans="1:9" s="52" customFormat="1">
      <c r="A231" s="7" t="s">
        <v>113</v>
      </c>
      <c r="B231" s="59">
        <v>20</v>
      </c>
      <c r="C231" s="59">
        <v>1</v>
      </c>
      <c r="D231" s="90">
        <f t="shared" si="7"/>
        <v>20</v>
      </c>
      <c r="E231" s="121"/>
      <c r="G231" s="113"/>
    </row>
    <row r="232" spans="1:9" s="52" customFormat="1">
      <c r="A232" s="7" t="s">
        <v>114</v>
      </c>
      <c r="B232" s="59">
        <v>20</v>
      </c>
      <c r="C232" s="59">
        <v>1</v>
      </c>
      <c r="D232" s="90">
        <f t="shared" si="7"/>
        <v>20</v>
      </c>
      <c r="E232" s="121"/>
      <c r="G232" s="113"/>
    </row>
    <row r="235" spans="1:9" s="52" customFormat="1" ht="18" customHeight="1">
      <c r="A235" s="152" t="s">
        <v>596</v>
      </c>
      <c r="B235" s="152"/>
      <c r="C235" s="152"/>
      <c r="D235" s="152"/>
      <c r="E235" s="152"/>
      <c r="F235" s="152"/>
      <c r="G235" s="121"/>
      <c r="I235" s="113"/>
    </row>
    <row r="236" spans="1:9" s="52" customFormat="1" ht="43.5" customHeight="1" thickBot="1">
      <c r="A236" s="153" t="s">
        <v>664</v>
      </c>
      <c r="B236" s="153"/>
      <c r="C236" s="153"/>
      <c r="D236" s="153"/>
      <c r="E236" s="153"/>
      <c r="F236" s="153"/>
      <c r="G236" s="121"/>
      <c r="I236" s="113"/>
    </row>
    <row r="237" spans="1:9" s="52" customFormat="1" ht="15" customHeight="1">
      <c r="A237" s="160" t="s">
        <v>115</v>
      </c>
      <c r="B237" s="162" t="s">
        <v>598</v>
      </c>
      <c r="C237" s="162" t="s">
        <v>779</v>
      </c>
      <c r="D237" s="150" t="s">
        <v>5</v>
      </c>
      <c r="E237" s="121"/>
      <c r="G237" s="113"/>
    </row>
    <row r="238" spans="1:9" s="52" customFormat="1" ht="22.5" customHeight="1" thickBot="1">
      <c r="A238" s="161"/>
      <c r="B238" s="163"/>
      <c r="C238" s="163"/>
      <c r="D238" s="151"/>
      <c r="E238" s="121"/>
      <c r="G238" s="113"/>
    </row>
    <row r="239" spans="1:9" s="52" customFormat="1" ht="147" customHeight="1">
      <c r="A239" s="27" t="s">
        <v>597</v>
      </c>
      <c r="B239" s="90">
        <v>1000</v>
      </c>
      <c r="C239" s="24">
        <v>1</v>
      </c>
      <c r="D239" s="90">
        <v>1000</v>
      </c>
      <c r="E239" s="121"/>
      <c r="G239" s="113"/>
    </row>
    <row r="242" spans="1:10" s="52" customFormat="1" ht="18" customHeight="1">
      <c r="A242" s="152" t="s">
        <v>599</v>
      </c>
      <c r="B242" s="152"/>
      <c r="C242" s="152"/>
      <c r="D242" s="152"/>
      <c r="E242" s="152"/>
      <c r="F242" s="152"/>
      <c r="G242" s="121"/>
      <c r="I242" s="113"/>
    </row>
    <row r="243" spans="1:10" s="52" customFormat="1" ht="31.5" customHeight="1" thickBot="1">
      <c r="A243" s="153" t="s">
        <v>773</v>
      </c>
      <c r="B243" s="153"/>
      <c r="C243" s="153"/>
      <c r="D243" s="153"/>
      <c r="E243" s="153"/>
      <c r="F243" s="153"/>
      <c r="G243" s="121"/>
      <c r="I243" s="113"/>
    </row>
    <row r="244" spans="1:10" s="52" customFormat="1" ht="15" customHeight="1">
      <c r="A244" s="160" t="s">
        <v>117</v>
      </c>
      <c r="B244" s="162" t="s">
        <v>605</v>
      </c>
      <c r="C244" s="162" t="s">
        <v>116</v>
      </c>
      <c r="D244" s="150" t="s">
        <v>5</v>
      </c>
      <c r="E244" s="121"/>
      <c r="G244" s="113"/>
    </row>
    <row r="245" spans="1:10" s="52" customFormat="1" ht="21" customHeight="1" thickBot="1">
      <c r="A245" s="161"/>
      <c r="B245" s="163"/>
      <c r="C245" s="163"/>
      <c r="D245" s="151"/>
      <c r="E245" s="121"/>
      <c r="G245" s="113"/>
    </row>
    <row r="246" spans="1:10" s="52" customFormat="1" ht="47.25" customHeight="1">
      <c r="A246" s="27" t="s">
        <v>772</v>
      </c>
      <c r="B246" s="24">
        <v>100</v>
      </c>
      <c r="C246" s="24">
        <v>6</v>
      </c>
      <c r="D246" s="90">
        <f>B246*C246</f>
        <v>600</v>
      </c>
      <c r="E246" s="121"/>
      <c r="G246" s="113"/>
    </row>
    <row r="253" spans="1:10" ht="18" customHeight="1">
      <c r="A253" s="152" t="s">
        <v>600</v>
      </c>
      <c r="B253" s="152"/>
      <c r="C253" s="152"/>
      <c r="D253" s="152"/>
      <c r="E253" s="152"/>
      <c r="F253" s="152"/>
    </row>
    <row r="254" spans="1:10" ht="43.5" customHeight="1">
      <c r="A254" s="153" t="s">
        <v>663</v>
      </c>
      <c r="B254" s="153"/>
      <c r="C254" s="153"/>
      <c r="D254" s="153"/>
      <c r="E254" s="153"/>
      <c r="F254" s="153"/>
    </row>
    <row r="255" spans="1:10" ht="15.75" thickBot="1"/>
    <row r="256" spans="1:10" ht="15" customHeight="1">
      <c r="A256" s="148" t="s">
        <v>118</v>
      </c>
      <c r="B256" s="148" t="s">
        <v>3</v>
      </c>
      <c r="C256" s="162" t="s">
        <v>116</v>
      </c>
      <c r="D256" s="150" t="s">
        <v>5</v>
      </c>
      <c r="E256" s="121"/>
      <c r="G256" s="113"/>
      <c r="I256"/>
      <c r="J256"/>
    </row>
    <row r="257" spans="1:13" s="52" customFormat="1" ht="21.75" customHeight="1" thickBot="1">
      <c r="A257" s="149"/>
      <c r="B257" s="149"/>
      <c r="C257" s="163"/>
      <c r="D257" s="151"/>
      <c r="E257" s="121"/>
      <c r="G257" s="113"/>
      <c r="I257"/>
      <c r="J257"/>
      <c r="K257"/>
    </row>
    <row r="258" spans="1:13" s="52" customFormat="1" ht="134.25" customHeight="1" thickBot="1">
      <c r="A258" s="27" t="s">
        <v>119</v>
      </c>
      <c r="B258" s="24">
        <v>1000</v>
      </c>
      <c r="C258" s="24">
        <v>1</v>
      </c>
      <c r="D258" s="24">
        <v>1000</v>
      </c>
      <c r="E258" s="121"/>
      <c r="G258" s="113"/>
      <c r="I258"/>
      <c r="J258"/>
      <c r="K258"/>
    </row>
    <row r="259" spans="1:13" s="52" customFormat="1" ht="15" customHeight="1">
      <c r="A259" s="148" t="s">
        <v>120</v>
      </c>
      <c r="B259" s="148" t="s">
        <v>3</v>
      </c>
      <c r="C259" s="162" t="s">
        <v>116</v>
      </c>
      <c r="D259" s="150" t="s">
        <v>5</v>
      </c>
      <c r="E259" s="121"/>
      <c r="G259" s="113"/>
      <c r="I259"/>
      <c r="J259"/>
      <c r="K259"/>
    </row>
    <row r="260" spans="1:13" s="52" customFormat="1" ht="19.5" customHeight="1" thickBot="1">
      <c r="A260" s="149"/>
      <c r="B260" s="149"/>
      <c r="C260" s="163"/>
      <c r="D260" s="151"/>
      <c r="E260" s="121"/>
      <c r="G260" s="113"/>
      <c r="I260"/>
      <c r="J260"/>
      <c r="K260"/>
    </row>
    <row r="261" spans="1:13" s="52" customFormat="1" ht="84.75" customHeight="1">
      <c r="A261" s="27" t="s">
        <v>507</v>
      </c>
      <c r="B261" s="24">
        <v>500</v>
      </c>
      <c r="C261" s="24">
        <v>1</v>
      </c>
      <c r="D261" s="24">
        <f>B261*C261</f>
        <v>500</v>
      </c>
      <c r="E261" s="121"/>
      <c r="G261" s="113"/>
      <c r="I261"/>
      <c r="J261"/>
      <c r="K261"/>
    </row>
    <row r="264" spans="1:13" s="52" customFormat="1" ht="18" customHeight="1">
      <c r="A264" s="152" t="s">
        <v>601</v>
      </c>
      <c r="B264" s="152"/>
      <c r="C264" s="152"/>
      <c r="D264" s="152"/>
      <c r="E264" s="152"/>
      <c r="F264" s="152"/>
      <c r="G264" s="121"/>
      <c r="I264" s="113"/>
      <c r="K264"/>
      <c r="L264"/>
      <c r="M264"/>
    </row>
    <row r="265" spans="1:13" s="52" customFormat="1" ht="27.75" customHeight="1">
      <c r="A265" s="153" t="s">
        <v>602</v>
      </c>
      <c r="B265" s="153"/>
      <c r="C265" s="153"/>
      <c r="D265" s="153"/>
      <c r="E265" s="153"/>
      <c r="F265" s="153"/>
      <c r="G265" s="121"/>
      <c r="I265" s="113"/>
      <c r="K265"/>
      <c r="L265"/>
      <c r="M265"/>
    </row>
    <row r="266" spans="1:13" s="52" customFormat="1" ht="15.75" thickBot="1">
      <c r="A266" s="51"/>
      <c r="B266" s="51"/>
      <c r="C266" s="51"/>
      <c r="D266" s="51"/>
      <c r="E266" s="51"/>
      <c r="F266" s="4"/>
      <c r="G266" s="121"/>
      <c r="I266" s="113"/>
      <c r="K266"/>
      <c r="L266"/>
      <c r="M266"/>
    </row>
    <row r="267" spans="1:13" s="52" customFormat="1" ht="15" customHeight="1">
      <c r="A267" s="148" t="s">
        <v>121</v>
      </c>
      <c r="B267" s="148" t="s">
        <v>3</v>
      </c>
      <c r="C267" s="160" t="s">
        <v>122</v>
      </c>
      <c r="D267" s="150" t="s">
        <v>5</v>
      </c>
      <c r="E267" s="121"/>
      <c r="G267" s="113"/>
    </row>
    <row r="268" spans="1:13" s="52" customFormat="1" ht="15.75" thickBot="1">
      <c r="A268" s="149"/>
      <c r="B268" s="149"/>
      <c r="C268" s="161"/>
      <c r="D268" s="151"/>
      <c r="E268" s="121"/>
      <c r="G268" s="113"/>
    </row>
    <row r="269" spans="1:13" s="52" customFormat="1">
      <c r="A269" s="11" t="s">
        <v>58</v>
      </c>
      <c r="B269" s="90">
        <v>8550</v>
      </c>
      <c r="C269" s="90">
        <v>3</v>
      </c>
      <c r="D269" s="90">
        <f>B269*C269</f>
        <v>25650</v>
      </c>
      <c r="E269" s="121"/>
      <c r="G269" s="113"/>
    </row>
    <row r="270" spans="1:13" s="52" customFormat="1">
      <c r="A270" s="7" t="s">
        <v>6</v>
      </c>
      <c r="B270" s="59">
        <v>2680</v>
      </c>
      <c r="C270" s="90">
        <v>3</v>
      </c>
      <c r="D270" s="90">
        <f t="shared" ref="D270:D292" si="8">B270*C270</f>
        <v>8040</v>
      </c>
      <c r="E270" s="121"/>
      <c r="G270" s="113"/>
    </row>
    <row r="271" spans="1:13" s="52" customFormat="1">
      <c r="A271" s="7" t="s">
        <v>11</v>
      </c>
      <c r="B271" s="59">
        <v>8650</v>
      </c>
      <c r="C271" s="90">
        <v>3</v>
      </c>
      <c r="D271" s="90">
        <f t="shared" si="8"/>
        <v>25950</v>
      </c>
      <c r="E271" s="121"/>
      <c r="G271" s="113"/>
    </row>
    <row r="272" spans="1:13" s="52" customFormat="1">
      <c r="A272" s="7" t="s">
        <v>123</v>
      </c>
      <c r="B272" s="59">
        <v>2530</v>
      </c>
      <c r="C272" s="90">
        <v>3</v>
      </c>
      <c r="D272" s="90">
        <f t="shared" si="8"/>
        <v>7590</v>
      </c>
      <c r="E272" s="121"/>
      <c r="G272" s="113"/>
    </row>
    <row r="273" spans="1:7" s="52" customFormat="1">
      <c r="A273" s="7" t="s">
        <v>8</v>
      </c>
      <c r="B273" s="59">
        <v>5110</v>
      </c>
      <c r="C273" s="90">
        <v>3</v>
      </c>
      <c r="D273" s="90">
        <f t="shared" si="8"/>
        <v>15330</v>
      </c>
      <c r="E273" s="121"/>
      <c r="G273" s="113"/>
    </row>
    <row r="274" spans="1:7" s="52" customFormat="1">
      <c r="A274" s="7" t="s">
        <v>9</v>
      </c>
      <c r="B274" s="59">
        <v>400</v>
      </c>
      <c r="C274" s="90">
        <v>3</v>
      </c>
      <c r="D274" s="90">
        <f t="shared" si="8"/>
        <v>1200</v>
      </c>
      <c r="E274" s="121"/>
      <c r="G274" s="113"/>
    </row>
    <row r="275" spans="1:7" s="52" customFormat="1">
      <c r="A275" s="7" t="s">
        <v>12</v>
      </c>
      <c r="B275" s="59">
        <v>3890</v>
      </c>
      <c r="C275" s="90">
        <v>3</v>
      </c>
      <c r="D275" s="90">
        <f t="shared" si="8"/>
        <v>11670</v>
      </c>
      <c r="E275" s="121"/>
      <c r="G275" s="113"/>
    </row>
    <row r="276" spans="1:7" s="52" customFormat="1">
      <c r="A276" s="7" t="s">
        <v>124</v>
      </c>
      <c r="B276" s="59">
        <v>5000</v>
      </c>
      <c r="C276" s="90">
        <v>3</v>
      </c>
      <c r="D276" s="90">
        <f t="shared" si="8"/>
        <v>15000</v>
      </c>
      <c r="E276" s="121"/>
      <c r="G276" s="113"/>
    </row>
    <row r="277" spans="1:7" s="52" customFormat="1">
      <c r="A277" s="7" t="s">
        <v>64</v>
      </c>
      <c r="B277" s="59">
        <v>2800</v>
      </c>
      <c r="C277" s="90">
        <v>3</v>
      </c>
      <c r="D277" s="90">
        <f t="shared" si="8"/>
        <v>8400</v>
      </c>
      <c r="E277" s="121"/>
      <c r="G277" s="113"/>
    </row>
    <row r="278" spans="1:7" s="52" customFormat="1">
      <c r="A278" s="7" t="s">
        <v>125</v>
      </c>
      <c r="B278" s="59">
        <v>10600</v>
      </c>
      <c r="C278" s="90">
        <v>3</v>
      </c>
      <c r="D278" s="90">
        <f t="shared" si="8"/>
        <v>31800</v>
      </c>
      <c r="E278" s="121"/>
      <c r="G278" s="113"/>
    </row>
    <row r="279" spans="1:7" s="52" customFormat="1">
      <c r="A279" s="7" t="s">
        <v>19</v>
      </c>
      <c r="B279" s="59">
        <v>5300</v>
      </c>
      <c r="C279" s="90">
        <v>3</v>
      </c>
      <c r="D279" s="90">
        <f t="shared" si="8"/>
        <v>15900</v>
      </c>
      <c r="E279" s="121"/>
      <c r="G279" s="113"/>
    </row>
    <row r="280" spans="1:7" s="52" customFormat="1">
      <c r="A280" s="7" t="s">
        <v>126</v>
      </c>
      <c r="B280" s="59">
        <v>1080</v>
      </c>
      <c r="C280" s="90">
        <v>3</v>
      </c>
      <c r="D280" s="90">
        <f t="shared" si="8"/>
        <v>3240</v>
      </c>
      <c r="E280" s="121"/>
      <c r="G280" s="113"/>
    </row>
    <row r="281" spans="1:7" s="52" customFormat="1">
      <c r="A281" s="7" t="s">
        <v>21</v>
      </c>
      <c r="B281" s="59">
        <v>1520</v>
      </c>
      <c r="C281" s="90">
        <v>3</v>
      </c>
      <c r="D281" s="90">
        <f t="shared" si="8"/>
        <v>4560</v>
      </c>
      <c r="E281" s="121"/>
      <c r="G281" s="113"/>
    </row>
    <row r="282" spans="1:7" s="52" customFormat="1">
      <c r="A282" s="7" t="s">
        <v>77</v>
      </c>
      <c r="B282" s="59">
        <v>1500</v>
      </c>
      <c r="C282" s="90">
        <v>3</v>
      </c>
      <c r="D282" s="90">
        <f t="shared" si="8"/>
        <v>4500</v>
      </c>
      <c r="E282" s="121"/>
      <c r="G282" s="113"/>
    </row>
    <row r="283" spans="1:7" s="52" customFormat="1">
      <c r="A283" s="7" t="s">
        <v>755</v>
      </c>
      <c r="B283" s="59">
        <v>5000</v>
      </c>
      <c r="C283" s="90">
        <v>3</v>
      </c>
      <c r="D283" s="90">
        <f t="shared" si="8"/>
        <v>15000</v>
      </c>
      <c r="E283" s="121"/>
      <c r="G283" s="113"/>
    </row>
    <row r="284" spans="1:7" s="52" customFormat="1">
      <c r="A284" s="7" t="s">
        <v>127</v>
      </c>
      <c r="B284" s="59">
        <v>1000</v>
      </c>
      <c r="C284" s="90">
        <v>3</v>
      </c>
      <c r="D284" s="90">
        <f t="shared" si="8"/>
        <v>3000</v>
      </c>
      <c r="E284" s="121"/>
      <c r="G284" s="113"/>
    </row>
    <row r="285" spans="1:7" s="52" customFormat="1">
      <c r="A285" s="10" t="s">
        <v>82</v>
      </c>
      <c r="B285" s="59"/>
      <c r="C285" s="59"/>
      <c r="D285" s="59"/>
      <c r="E285" s="121"/>
      <c r="G285" s="113"/>
    </row>
    <row r="286" spans="1:7" s="52" customFormat="1">
      <c r="A286" s="7" t="s">
        <v>128</v>
      </c>
      <c r="B286" s="59">
        <v>1670</v>
      </c>
      <c r="C286" s="59">
        <v>2</v>
      </c>
      <c r="D286" s="90">
        <f t="shared" si="8"/>
        <v>3340</v>
      </c>
      <c r="E286" s="121"/>
      <c r="G286" s="113"/>
    </row>
    <row r="287" spans="1:7" s="52" customFormat="1">
      <c r="A287" s="7" t="s">
        <v>129</v>
      </c>
      <c r="B287" s="59">
        <v>740</v>
      </c>
      <c r="C287" s="59">
        <v>2</v>
      </c>
      <c r="D287" s="59">
        <f t="shared" si="8"/>
        <v>1480</v>
      </c>
      <c r="E287" s="121"/>
      <c r="G287" s="113"/>
    </row>
    <row r="288" spans="1:7" s="52" customFormat="1">
      <c r="A288" s="7" t="s">
        <v>130</v>
      </c>
      <c r="B288" s="59">
        <v>5000</v>
      </c>
      <c r="C288" s="59">
        <v>2</v>
      </c>
      <c r="D288" s="90">
        <f t="shared" si="8"/>
        <v>10000</v>
      </c>
      <c r="E288" s="121"/>
      <c r="G288" s="113"/>
    </row>
    <row r="289" spans="1:9" s="52" customFormat="1">
      <c r="A289" s="10" t="s">
        <v>131</v>
      </c>
      <c r="B289" s="59"/>
      <c r="C289" s="59"/>
      <c r="D289" s="59"/>
      <c r="E289" s="121"/>
      <c r="G289" s="113"/>
    </row>
    <row r="290" spans="1:9" s="52" customFormat="1">
      <c r="A290" s="7" t="s">
        <v>130</v>
      </c>
      <c r="B290" s="59">
        <v>5000</v>
      </c>
      <c r="C290" s="59">
        <v>2</v>
      </c>
      <c r="D290" s="90">
        <f t="shared" si="8"/>
        <v>10000</v>
      </c>
      <c r="E290" s="121"/>
      <c r="G290" s="113"/>
    </row>
    <row r="291" spans="1:9" s="52" customFormat="1">
      <c r="A291" s="10" t="s">
        <v>132</v>
      </c>
      <c r="B291" s="59"/>
      <c r="C291" s="59"/>
      <c r="D291" s="59"/>
      <c r="E291" s="121"/>
      <c r="G291" s="113"/>
    </row>
    <row r="292" spans="1:9" s="52" customFormat="1">
      <c r="A292" s="7" t="s">
        <v>130</v>
      </c>
      <c r="B292" s="59">
        <v>5000</v>
      </c>
      <c r="C292" s="59">
        <v>2</v>
      </c>
      <c r="D292" s="90">
        <f t="shared" si="8"/>
        <v>10000</v>
      </c>
      <c r="E292" s="121"/>
      <c r="G292" s="113"/>
    </row>
    <row r="293" spans="1:9" s="52" customFormat="1">
      <c r="A293" s="132"/>
      <c r="B293" s="5"/>
      <c r="C293" s="5"/>
      <c r="D293" s="5"/>
      <c r="E293" s="51"/>
      <c r="F293" s="4"/>
      <c r="G293" s="121"/>
      <c r="I293" s="113"/>
    </row>
    <row r="294" spans="1:9" s="52" customFormat="1">
      <c r="A294" s="132"/>
      <c r="B294" s="5"/>
      <c r="C294" s="5"/>
      <c r="D294" s="5"/>
      <c r="E294" s="51"/>
      <c r="F294" s="4"/>
      <c r="G294" s="121"/>
      <c r="I294" s="113"/>
    </row>
    <row r="295" spans="1:9" s="52" customFormat="1" ht="18" customHeight="1">
      <c r="A295" s="152" t="s">
        <v>603</v>
      </c>
      <c r="B295" s="152"/>
      <c r="C295" s="152"/>
      <c r="D295" s="152"/>
      <c r="E295" s="152"/>
      <c r="F295" s="152"/>
      <c r="G295" s="121"/>
      <c r="I295" s="113"/>
    </row>
    <row r="296" spans="1:9" s="52" customFormat="1" ht="27.75" customHeight="1">
      <c r="A296" s="153" t="s">
        <v>133</v>
      </c>
      <c r="B296" s="153"/>
      <c r="C296" s="153"/>
      <c r="D296" s="153"/>
      <c r="E296" s="153"/>
      <c r="F296" s="153"/>
      <c r="G296" s="121"/>
      <c r="I296" s="113"/>
    </row>
    <row r="297" spans="1:9" s="52" customFormat="1" ht="15.75" thickBot="1">
      <c r="A297" s="132"/>
      <c r="B297" s="5"/>
      <c r="C297" s="5"/>
      <c r="D297" s="5"/>
      <c r="E297" s="51"/>
      <c r="F297" s="4"/>
      <c r="G297" s="121"/>
      <c r="I297" s="113"/>
    </row>
    <row r="298" spans="1:9" s="52" customFormat="1" ht="15" customHeight="1">
      <c r="A298" s="148" t="s">
        <v>136</v>
      </c>
      <c r="B298" s="148" t="s">
        <v>3</v>
      </c>
      <c r="C298" s="162" t="s">
        <v>116</v>
      </c>
      <c r="D298" s="150" t="s">
        <v>5</v>
      </c>
      <c r="E298" s="121"/>
      <c r="G298" s="113"/>
    </row>
    <row r="299" spans="1:9" s="52" customFormat="1" ht="24.75" customHeight="1" thickBot="1">
      <c r="A299" s="149"/>
      <c r="B299" s="149"/>
      <c r="C299" s="163"/>
      <c r="D299" s="151"/>
      <c r="E299" s="121"/>
      <c r="G299" s="113"/>
    </row>
    <row r="300" spans="1:9" s="52" customFormat="1" ht="130.5" customHeight="1">
      <c r="A300" s="27" t="s">
        <v>790</v>
      </c>
      <c r="B300" s="90">
        <v>300</v>
      </c>
      <c r="C300" s="90">
        <v>1</v>
      </c>
      <c r="D300" s="90">
        <f>B300*C300</f>
        <v>300</v>
      </c>
      <c r="E300" s="121"/>
      <c r="G300" s="113"/>
    </row>
    <row r="301" spans="1:9" s="52" customFormat="1">
      <c r="A301" s="132"/>
      <c r="B301" s="5"/>
      <c r="C301" s="5"/>
      <c r="D301" s="5"/>
      <c r="E301" s="51"/>
      <c r="F301" s="4"/>
      <c r="G301" s="121"/>
      <c r="I301" s="113"/>
    </row>
    <row r="302" spans="1:9" s="52" customFormat="1">
      <c r="A302" s="51"/>
      <c r="B302" s="5"/>
      <c r="C302" s="5"/>
      <c r="D302" s="5"/>
      <c r="E302" s="51"/>
      <c r="F302" s="4"/>
      <c r="G302" s="121"/>
      <c r="I302" s="113"/>
    </row>
    <row r="303" spans="1:9" s="52" customFormat="1" ht="18" customHeight="1">
      <c r="A303" s="152" t="s">
        <v>604</v>
      </c>
      <c r="B303" s="152"/>
      <c r="C303" s="152"/>
      <c r="D303" s="152"/>
      <c r="E303" s="152"/>
      <c r="F303" s="152"/>
      <c r="G303" s="121"/>
      <c r="I303" s="113"/>
    </row>
    <row r="304" spans="1:9" s="52" customFormat="1" ht="31.5" customHeight="1">
      <c r="A304" s="153" t="s">
        <v>134</v>
      </c>
      <c r="B304" s="153"/>
      <c r="C304" s="153"/>
      <c r="D304" s="153"/>
      <c r="E304" s="153"/>
      <c r="F304" s="153"/>
      <c r="G304" s="121"/>
      <c r="I304" s="113"/>
    </row>
    <row r="305" spans="1:9" s="52" customFormat="1" ht="15.75" thickBot="1">
      <c r="A305" s="51"/>
      <c r="B305" s="5"/>
      <c r="C305" s="5"/>
      <c r="D305" s="5"/>
      <c r="E305" s="51"/>
      <c r="F305" s="4"/>
      <c r="G305" s="121"/>
      <c r="I305" s="113"/>
    </row>
    <row r="306" spans="1:9" s="52" customFormat="1" ht="15" customHeight="1">
      <c r="A306" s="148" t="s">
        <v>137</v>
      </c>
      <c r="B306" s="148" t="s">
        <v>138</v>
      </c>
      <c r="C306" s="162" t="s">
        <v>116</v>
      </c>
      <c r="D306" s="150" t="s">
        <v>5</v>
      </c>
      <c r="E306" s="121"/>
      <c r="G306" s="113"/>
    </row>
    <row r="307" spans="1:9" s="52" customFormat="1" ht="21" customHeight="1" thickBot="1">
      <c r="A307" s="149"/>
      <c r="B307" s="149"/>
      <c r="C307" s="163"/>
      <c r="D307" s="151"/>
      <c r="E307" s="121"/>
      <c r="G307" s="113"/>
    </row>
    <row r="308" spans="1:9" s="52" customFormat="1" ht="82.5" customHeight="1">
      <c r="A308" s="27" t="s">
        <v>135</v>
      </c>
      <c r="B308" s="24">
        <v>1</v>
      </c>
      <c r="C308" s="24">
        <v>5</v>
      </c>
      <c r="D308" s="24">
        <v>5</v>
      </c>
      <c r="E308" s="121"/>
      <c r="G308" s="113"/>
    </row>
    <row r="322" spans="1:9" s="52" customFormat="1" ht="18" customHeight="1">
      <c r="A322" s="152" t="s">
        <v>606</v>
      </c>
      <c r="B322" s="152"/>
      <c r="C322" s="152"/>
      <c r="D322" s="152"/>
      <c r="E322" s="152"/>
      <c r="F322" s="152"/>
      <c r="G322" s="121"/>
      <c r="I322" s="113"/>
    </row>
    <row r="323" spans="1:9" s="52" customFormat="1" ht="30" customHeight="1">
      <c r="A323" s="153" t="s">
        <v>532</v>
      </c>
      <c r="B323" s="153"/>
      <c r="C323" s="153"/>
      <c r="D323" s="153"/>
      <c r="E323" s="153"/>
      <c r="F323" s="153"/>
      <c r="G323" s="121"/>
      <c r="I323" s="113"/>
    </row>
    <row r="324" spans="1:9" s="52" customFormat="1" ht="15.75" thickBot="1">
      <c r="A324" s="3"/>
      <c r="B324" s="3"/>
      <c r="C324" s="3"/>
      <c r="D324" s="3"/>
      <c r="E324" s="3"/>
      <c r="F324" s="6"/>
      <c r="G324" s="121"/>
      <c r="I324" s="113"/>
    </row>
    <row r="325" spans="1:9" s="52" customFormat="1" ht="15" customHeight="1">
      <c r="A325" s="148" t="s">
        <v>141</v>
      </c>
      <c r="B325" s="148" t="s">
        <v>139</v>
      </c>
      <c r="C325" s="162" t="s">
        <v>140</v>
      </c>
      <c r="D325" s="150" t="s">
        <v>5</v>
      </c>
      <c r="E325" s="121"/>
      <c r="G325" s="113"/>
    </row>
    <row r="326" spans="1:9" s="52" customFormat="1" ht="24" customHeight="1" thickBot="1">
      <c r="A326" s="149"/>
      <c r="B326" s="149"/>
      <c r="C326" s="163"/>
      <c r="D326" s="151"/>
      <c r="E326" s="121"/>
      <c r="G326" s="113"/>
    </row>
    <row r="327" spans="1:9" s="52" customFormat="1" ht="85.5" customHeight="1">
      <c r="A327" s="27" t="s">
        <v>142</v>
      </c>
      <c r="B327" s="26"/>
      <c r="C327" s="26"/>
      <c r="D327" s="26"/>
      <c r="E327" s="121"/>
      <c r="G327" s="113"/>
    </row>
    <row r="328" spans="1:9" s="52" customFormat="1">
      <c r="A328" s="58" t="s">
        <v>144</v>
      </c>
      <c r="B328" s="21"/>
      <c r="C328" s="21"/>
      <c r="D328" s="21"/>
      <c r="E328" s="121"/>
      <c r="G328" s="113"/>
    </row>
    <row r="329" spans="1:9" s="52" customFormat="1">
      <c r="A329" s="9" t="s">
        <v>508</v>
      </c>
      <c r="B329" s="21"/>
      <c r="C329" s="21"/>
      <c r="D329" s="21"/>
      <c r="E329" s="121"/>
      <c r="G329" s="113"/>
    </row>
    <row r="330" spans="1:9" s="52" customFormat="1">
      <c r="A330" s="28" t="s">
        <v>143</v>
      </c>
      <c r="B330" s="59">
        <v>160</v>
      </c>
      <c r="C330" s="59">
        <v>110</v>
      </c>
      <c r="D330" s="59">
        <f>B330*C330</f>
        <v>17600</v>
      </c>
      <c r="E330" s="121"/>
      <c r="G330" s="113"/>
    </row>
    <row r="331" spans="1:9" s="52" customFormat="1" ht="25.5">
      <c r="A331" s="58" t="s">
        <v>145</v>
      </c>
      <c r="B331" s="21"/>
      <c r="C331" s="21"/>
      <c r="D331" s="21"/>
      <c r="E331" s="121"/>
      <c r="G331" s="113"/>
    </row>
    <row r="332" spans="1:9" s="52" customFormat="1">
      <c r="A332" s="9" t="s">
        <v>146</v>
      </c>
      <c r="B332" s="21"/>
      <c r="C332" s="21"/>
      <c r="D332" s="21"/>
      <c r="E332" s="121"/>
      <c r="G332" s="113"/>
    </row>
    <row r="333" spans="1:9" s="52" customFormat="1" ht="25.5">
      <c r="A333" s="29" t="s">
        <v>145</v>
      </c>
      <c r="B333" s="59">
        <v>70</v>
      </c>
      <c r="C333" s="59">
        <v>52</v>
      </c>
      <c r="D333" s="59">
        <f>B333*C333</f>
        <v>3640</v>
      </c>
      <c r="E333" s="121"/>
      <c r="G333" s="113"/>
    </row>
    <row r="334" spans="1:9" s="52" customFormat="1">
      <c r="A334" s="3"/>
      <c r="B334" s="3"/>
      <c r="C334" s="3"/>
      <c r="D334" s="3"/>
      <c r="E334" s="3"/>
      <c r="F334" s="6"/>
      <c r="G334" s="121"/>
      <c r="I334" s="113"/>
    </row>
    <row r="335" spans="1:9" s="52" customFormat="1">
      <c r="A335" s="3"/>
      <c r="B335" s="3"/>
      <c r="C335" s="3"/>
      <c r="D335" s="3"/>
      <c r="E335" s="3"/>
      <c r="F335" s="6"/>
      <c r="G335" s="121"/>
      <c r="I335" s="113"/>
    </row>
    <row r="336" spans="1:9" s="52" customFormat="1" ht="18" customHeight="1">
      <c r="A336" s="152" t="s">
        <v>607</v>
      </c>
      <c r="B336" s="152"/>
      <c r="C336" s="152"/>
      <c r="D336" s="152"/>
      <c r="E336" s="152"/>
      <c r="F336" s="152"/>
      <c r="G336" s="121"/>
      <c r="I336" s="113"/>
    </row>
    <row r="337" spans="1:9" s="52" customFormat="1" ht="43.5" customHeight="1">
      <c r="A337" s="153" t="s">
        <v>533</v>
      </c>
      <c r="B337" s="153"/>
      <c r="C337" s="153"/>
      <c r="D337" s="153"/>
      <c r="E337" s="153"/>
      <c r="F337" s="153"/>
      <c r="G337" s="121"/>
      <c r="I337" s="113"/>
    </row>
    <row r="338" spans="1:9" s="52" customFormat="1" ht="15.75" thickBot="1">
      <c r="A338" s="3"/>
      <c r="B338" s="3"/>
      <c r="C338" s="3"/>
      <c r="D338" s="3"/>
      <c r="E338" s="3"/>
      <c r="F338" s="6"/>
      <c r="G338" s="121"/>
      <c r="I338" s="113"/>
    </row>
    <row r="339" spans="1:9" s="52" customFormat="1" ht="15" customHeight="1">
      <c r="A339" s="148" t="s">
        <v>147</v>
      </c>
      <c r="B339" s="148" t="s">
        <v>148</v>
      </c>
      <c r="C339" s="162" t="s">
        <v>149</v>
      </c>
      <c r="D339" s="150" t="s">
        <v>5</v>
      </c>
      <c r="E339" s="121"/>
      <c r="G339" s="113"/>
    </row>
    <row r="340" spans="1:9" s="52" customFormat="1" ht="22.5" customHeight="1" thickBot="1">
      <c r="A340" s="149"/>
      <c r="B340" s="149"/>
      <c r="C340" s="163"/>
      <c r="D340" s="151"/>
      <c r="E340" s="121"/>
      <c r="G340" s="113"/>
    </row>
    <row r="341" spans="1:9" s="52" customFormat="1" ht="81.75" customHeight="1">
      <c r="A341" s="91" t="s">
        <v>150</v>
      </c>
      <c r="B341" s="92"/>
      <c r="C341" s="92"/>
      <c r="D341" s="92"/>
      <c r="E341" s="121"/>
      <c r="G341" s="113"/>
    </row>
    <row r="342" spans="1:9" s="52" customFormat="1" ht="44.25" customHeight="1">
      <c r="A342" s="27" t="s">
        <v>151</v>
      </c>
      <c r="B342" s="26"/>
      <c r="C342" s="26"/>
      <c r="D342" s="26"/>
      <c r="E342" s="121"/>
      <c r="G342" s="113"/>
    </row>
    <row r="343" spans="1:9" s="52" customFormat="1">
      <c r="A343" s="22" t="s">
        <v>152</v>
      </c>
      <c r="B343" s="9">
        <v>15</v>
      </c>
      <c r="C343" s="9">
        <v>12</v>
      </c>
      <c r="D343" s="9">
        <f>B343*C343</f>
        <v>180</v>
      </c>
      <c r="E343" s="121"/>
      <c r="G343" s="113"/>
    </row>
    <row r="344" spans="1:9" s="52" customFormat="1" ht="26.25">
      <c r="A344" s="30" t="s">
        <v>145</v>
      </c>
      <c r="B344" s="9"/>
      <c r="C344" s="9"/>
      <c r="D344" s="9"/>
      <c r="E344" s="121"/>
      <c r="G344" s="113"/>
    </row>
    <row r="345" spans="1:9" s="52" customFormat="1">
      <c r="A345" s="7" t="s">
        <v>153</v>
      </c>
      <c r="B345" s="9"/>
      <c r="C345" s="9"/>
      <c r="D345" s="9"/>
      <c r="E345" s="121"/>
      <c r="G345" s="113"/>
    </row>
    <row r="346" spans="1:9" s="52" customFormat="1" ht="25.5">
      <c r="A346" s="29" t="s">
        <v>145</v>
      </c>
      <c r="B346" s="9">
        <v>24</v>
      </c>
      <c r="C346" s="9">
        <v>24</v>
      </c>
      <c r="D346" s="9">
        <f>B346*C346</f>
        <v>576</v>
      </c>
      <c r="E346" s="121"/>
      <c r="G346" s="113"/>
    </row>
    <row r="347" spans="1:9" s="52" customFormat="1">
      <c r="A347" s="3"/>
      <c r="B347" s="3"/>
      <c r="C347" s="3"/>
      <c r="D347" s="3"/>
      <c r="E347" s="3"/>
      <c r="F347" s="6"/>
      <c r="G347" s="121"/>
      <c r="I347" s="113"/>
    </row>
    <row r="348" spans="1:9" s="52" customFormat="1">
      <c r="A348" s="3"/>
      <c r="B348" s="3"/>
      <c r="C348" s="3"/>
      <c r="D348" s="3"/>
      <c r="E348" s="3"/>
      <c r="F348" s="6"/>
      <c r="G348" s="121"/>
      <c r="I348" s="113"/>
    </row>
    <row r="349" spans="1:9" s="52" customFormat="1">
      <c r="A349" s="3"/>
      <c r="B349" s="3"/>
      <c r="C349" s="3"/>
      <c r="D349" s="3"/>
      <c r="E349" s="3"/>
      <c r="F349" s="6"/>
      <c r="G349" s="121"/>
      <c r="I349" s="113"/>
    </row>
    <row r="350" spans="1:9" s="52" customFormat="1">
      <c r="A350" s="3"/>
      <c r="B350" s="3"/>
      <c r="C350" s="3"/>
      <c r="D350" s="3"/>
      <c r="E350" s="3"/>
      <c r="F350" s="6"/>
      <c r="G350" s="121"/>
      <c r="I350" s="113"/>
    </row>
    <row r="351" spans="1:9" s="52" customFormat="1">
      <c r="A351" s="3"/>
      <c r="B351" s="3"/>
      <c r="C351" s="3"/>
      <c r="D351" s="3"/>
      <c r="E351" s="3"/>
      <c r="F351" s="6"/>
      <c r="G351" s="121"/>
      <c r="I351" s="113"/>
    </row>
    <row r="352" spans="1:9" s="52" customFormat="1">
      <c r="A352" s="3"/>
      <c r="B352" s="3"/>
      <c r="C352" s="3"/>
      <c r="D352" s="3"/>
      <c r="E352" s="3"/>
      <c r="F352" s="6"/>
      <c r="G352" s="121"/>
      <c r="I352" s="113"/>
    </row>
    <row r="353" spans="1:9" s="52" customFormat="1" ht="31.5" customHeight="1">
      <c r="A353" s="164" t="s">
        <v>700</v>
      </c>
      <c r="B353" s="164"/>
      <c r="C353" s="164"/>
      <c r="D353" s="164"/>
      <c r="E353" s="164"/>
      <c r="F353" s="164"/>
      <c r="G353" s="121"/>
      <c r="I353" s="113"/>
    </row>
    <row r="354" spans="1:9" s="52" customFormat="1" ht="43.5" customHeight="1">
      <c r="A354" s="153" t="s">
        <v>780</v>
      </c>
      <c r="B354" s="153"/>
      <c r="C354" s="153"/>
      <c r="D354" s="153"/>
      <c r="E354" s="153"/>
      <c r="F354" s="153"/>
      <c r="G354" s="121"/>
      <c r="I354" s="113"/>
    </row>
    <row r="355" spans="1:9" s="52" customFormat="1" ht="15.75" thickBot="1">
      <c r="A355" s="3"/>
      <c r="B355" s="3"/>
      <c r="C355" s="3"/>
      <c r="D355" s="3"/>
      <c r="E355" s="3"/>
      <c r="F355" s="6"/>
      <c r="G355" s="121"/>
      <c r="I355" s="113"/>
    </row>
    <row r="356" spans="1:9" s="52" customFormat="1" ht="15" customHeight="1">
      <c r="A356" s="167" t="s">
        <v>781</v>
      </c>
      <c r="B356" s="148" t="s">
        <v>3</v>
      </c>
      <c r="C356" s="148" t="s">
        <v>154</v>
      </c>
      <c r="D356" s="150" t="s">
        <v>5</v>
      </c>
      <c r="E356" s="121"/>
      <c r="G356" s="113"/>
    </row>
    <row r="357" spans="1:9" s="52" customFormat="1" ht="15.75" thickBot="1">
      <c r="A357" s="168"/>
      <c r="B357" s="149"/>
      <c r="C357" s="149"/>
      <c r="D357" s="151"/>
      <c r="E357" s="121"/>
      <c r="G357" s="113"/>
    </row>
    <row r="358" spans="1:9" s="52" customFormat="1">
      <c r="A358" s="11" t="s">
        <v>155</v>
      </c>
      <c r="B358" s="90">
        <v>5000</v>
      </c>
      <c r="C358" s="90">
        <v>10</v>
      </c>
      <c r="D358" s="90">
        <f>B358*C358</f>
        <v>50000</v>
      </c>
      <c r="E358" s="121"/>
      <c r="G358" s="113"/>
    </row>
    <row r="359" spans="1:9" s="52" customFormat="1">
      <c r="A359" s="58" t="s">
        <v>769</v>
      </c>
      <c r="B359" s="90">
        <v>4000</v>
      </c>
      <c r="C359" s="90">
        <v>10</v>
      </c>
      <c r="D359" s="90">
        <f>B359*C359</f>
        <v>40000</v>
      </c>
      <c r="E359" s="121"/>
      <c r="G359" s="113"/>
    </row>
    <row r="360" spans="1:9" s="52" customFormat="1" ht="25.5">
      <c r="A360" s="58" t="s">
        <v>156</v>
      </c>
      <c r="B360" s="59">
        <v>500</v>
      </c>
      <c r="C360" s="59">
        <v>10</v>
      </c>
      <c r="D360" s="90">
        <f t="shared" ref="D360:D375" si="9">B360*C360</f>
        <v>5000</v>
      </c>
      <c r="E360" s="121"/>
      <c r="G360" s="113"/>
    </row>
    <row r="361" spans="1:9" s="52" customFormat="1" ht="25.5">
      <c r="A361" s="58" t="s">
        <v>157</v>
      </c>
      <c r="B361" s="59">
        <v>800</v>
      </c>
      <c r="C361" s="59">
        <v>10</v>
      </c>
      <c r="D361" s="90">
        <f t="shared" si="9"/>
        <v>8000</v>
      </c>
      <c r="E361" s="121"/>
      <c r="G361" s="113"/>
    </row>
    <row r="362" spans="1:9" s="52" customFormat="1" ht="25.5">
      <c r="A362" s="58" t="s">
        <v>159</v>
      </c>
      <c r="B362" s="59">
        <v>300</v>
      </c>
      <c r="C362" s="32">
        <v>10</v>
      </c>
      <c r="D362" s="90">
        <f t="shared" si="9"/>
        <v>3000</v>
      </c>
      <c r="E362" s="121"/>
      <c r="G362" s="113"/>
    </row>
    <row r="363" spans="1:9" s="52" customFormat="1" ht="25.5">
      <c r="A363" s="58" t="s">
        <v>158</v>
      </c>
      <c r="B363" s="128">
        <v>500</v>
      </c>
      <c r="C363" s="59">
        <v>10</v>
      </c>
      <c r="D363" s="90">
        <f t="shared" si="9"/>
        <v>5000</v>
      </c>
      <c r="E363" s="121"/>
      <c r="G363" s="113"/>
    </row>
    <row r="364" spans="1:9" s="52" customFormat="1" ht="23.25" customHeight="1">
      <c r="A364" s="58" t="s">
        <v>160</v>
      </c>
      <c r="B364" s="59">
        <v>500</v>
      </c>
      <c r="C364" s="90">
        <v>10</v>
      </c>
      <c r="D364" s="90">
        <f t="shared" si="9"/>
        <v>5000</v>
      </c>
      <c r="E364" s="121"/>
      <c r="G364" s="113"/>
    </row>
    <row r="365" spans="1:9" s="52" customFormat="1" ht="25.5">
      <c r="A365" s="58" t="s">
        <v>161</v>
      </c>
      <c r="B365" s="59">
        <v>100</v>
      </c>
      <c r="C365" s="59">
        <v>10</v>
      </c>
      <c r="D365" s="90">
        <f t="shared" si="9"/>
        <v>1000</v>
      </c>
      <c r="E365" s="121"/>
      <c r="G365" s="113"/>
    </row>
    <row r="366" spans="1:9" s="52" customFormat="1" ht="25.5">
      <c r="A366" s="58" t="s">
        <v>162</v>
      </c>
      <c r="B366" s="59">
        <v>500</v>
      </c>
      <c r="C366" s="59">
        <v>10</v>
      </c>
      <c r="D366" s="90">
        <f t="shared" si="9"/>
        <v>5000</v>
      </c>
      <c r="E366" s="121"/>
      <c r="G366" s="113"/>
    </row>
    <row r="367" spans="1:9" s="52" customFormat="1">
      <c r="A367" s="7" t="s">
        <v>701</v>
      </c>
      <c r="B367" s="59">
        <v>80</v>
      </c>
      <c r="C367" s="59">
        <v>10</v>
      </c>
      <c r="D367" s="90">
        <f t="shared" si="9"/>
        <v>800</v>
      </c>
      <c r="E367" s="121"/>
      <c r="G367" s="113"/>
    </row>
    <row r="368" spans="1:9" s="52" customFormat="1" ht="25.5">
      <c r="A368" s="58" t="s">
        <v>163</v>
      </c>
      <c r="B368" s="59">
        <v>100</v>
      </c>
      <c r="C368" s="59">
        <v>10</v>
      </c>
      <c r="D368" s="90">
        <f t="shared" si="9"/>
        <v>1000</v>
      </c>
      <c r="E368" s="121"/>
      <c r="G368" s="113"/>
    </row>
    <row r="369" spans="1:9" s="52" customFormat="1">
      <c r="A369" s="58" t="s">
        <v>164</v>
      </c>
      <c r="B369" s="59">
        <v>300</v>
      </c>
      <c r="C369" s="59">
        <v>10</v>
      </c>
      <c r="D369" s="90">
        <f t="shared" si="9"/>
        <v>3000</v>
      </c>
      <c r="E369" s="121"/>
      <c r="G369" s="113"/>
    </row>
    <row r="370" spans="1:9" s="52" customFormat="1" ht="25.5">
      <c r="A370" s="58" t="s">
        <v>165</v>
      </c>
      <c r="B370" s="59">
        <v>200</v>
      </c>
      <c r="C370" s="59">
        <v>10</v>
      </c>
      <c r="D370" s="90">
        <f t="shared" si="9"/>
        <v>2000</v>
      </c>
      <c r="E370" s="121"/>
      <c r="G370" s="113"/>
    </row>
    <row r="371" spans="1:9" s="52" customFormat="1">
      <c r="A371" s="25" t="s">
        <v>82</v>
      </c>
      <c r="B371" s="59"/>
      <c r="C371" s="59"/>
      <c r="D371" s="59"/>
      <c r="E371" s="121"/>
      <c r="G371" s="113"/>
    </row>
    <row r="372" spans="1:9" s="52" customFormat="1" ht="25.5">
      <c r="A372" s="58" t="s">
        <v>166</v>
      </c>
      <c r="B372" s="59">
        <v>200</v>
      </c>
      <c r="C372" s="59">
        <v>10</v>
      </c>
      <c r="D372" s="90">
        <f t="shared" si="9"/>
        <v>2000</v>
      </c>
      <c r="E372" s="121"/>
      <c r="G372" s="113"/>
    </row>
    <row r="373" spans="1:9" s="52" customFormat="1" ht="25.5">
      <c r="A373" s="58" t="s">
        <v>167</v>
      </c>
      <c r="B373" s="59">
        <v>500</v>
      </c>
      <c r="C373" s="59">
        <v>10</v>
      </c>
      <c r="D373" s="90">
        <f t="shared" si="9"/>
        <v>5000</v>
      </c>
      <c r="E373" s="121"/>
      <c r="G373" s="113"/>
    </row>
    <row r="374" spans="1:9" s="52" customFormat="1" ht="83.25" customHeight="1">
      <c r="A374" s="58" t="s">
        <v>770</v>
      </c>
      <c r="B374" s="59"/>
      <c r="C374" s="59"/>
      <c r="D374" s="59"/>
      <c r="E374" s="121"/>
      <c r="G374" s="113"/>
    </row>
    <row r="375" spans="1:9" s="52" customFormat="1">
      <c r="A375" s="7" t="s">
        <v>168</v>
      </c>
      <c r="B375" s="59">
        <f>SUM(B358:B374)</f>
        <v>13580</v>
      </c>
      <c r="C375" s="59">
        <v>10</v>
      </c>
      <c r="D375" s="90">
        <f t="shared" si="9"/>
        <v>135800</v>
      </c>
      <c r="E375" s="121"/>
      <c r="G375" s="113"/>
    </row>
    <row r="376" spans="1:9" s="52" customFormat="1">
      <c r="A376" s="3"/>
      <c r="B376" s="31"/>
      <c r="C376" s="31"/>
      <c r="D376" s="31"/>
      <c r="E376" s="6"/>
      <c r="F376" s="6"/>
      <c r="G376" s="121"/>
      <c r="I376" s="113"/>
    </row>
    <row r="377" spans="1:9" s="52" customFormat="1">
      <c r="A377" s="3"/>
      <c r="B377" s="31"/>
      <c r="C377" s="31"/>
      <c r="D377" s="31"/>
      <c r="E377" s="6"/>
      <c r="F377" s="6"/>
      <c r="G377" s="121"/>
      <c r="I377" s="113"/>
    </row>
    <row r="378" spans="1:9" s="52" customFormat="1">
      <c r="A378" s="3"/>
      <c r="B378" s="31"/>
      <c r="C378" s="31"/>
      <c r="D378" s="31"/>
      <c r="E378" s="6"/>
      <c r="F378" s="6"/>
      <c r="G378" s="121"/>
      <c r="I378" s="113"/>
    </row>
    <row r="379" spans="1:9" s="52" customFormat="1">
      <c r="A379" s="3"/>
      <c r="B379" s="31"/>
      <c r="C379" s="31"/>
      <c r="D379" s="31"/>
      <c r="E379" s="6"/>
      <c r="F379" s="6"/>
      <c r="G379" s="121"/>
      <c r="I379" s="113"/>
    </row>
    <row r="380" spans="1:9" s="52" customFormat="1">
      <c r="A380" s="3"/>
      <c r="B380" s="31"/>
      <c r="C380" s="31"/>
      <c r="D380" s="31"/>
      <c r="E380" s="6"/>
      <c r="F380" s="6"/>
      <c r="G380" s="121"/>
      <c r="I380" s="113"/>
    </row>
    <row r="381" spans="1:9" s="52" customFormat="1">
      <c r="A381" s="3"/>
      <c r="B381" s="31"/>
      <c r="C381" s="31"/>
      <c r="D381" s="31"/>
      <c r="E381" s="6"/>
      <c r="F381" s="6"/>
      <c r="G381" s="121"/>
      <c r="I381" s="113"/>
    </row>
    <row r="382" spans="1:9" s="52" customFormat="1">
      <c r="A382" s="3"/>
      <c r="B382" s="31"/>
      <c r="C382" s="31"/>
      <c r="D382" s="31"/>
      <c r="E382" s="6"/>
      <c r="F382" s="6"/>
      <c r="G382" s="121"/>
      <c r="I382" s="113"/>
    </row>
    <row r="383" spans="1:9" s="52" customFormat="1">
      <c r="A383" s="3"/>
      <c r="B383" s="31"/>
      <c r="C383" s="31"/>
      <c r="D383" s="31"/>
      <c r="E383" s="6"/>
      <c r="F383" s="6"/>
      <c r="G383" s="121"/>
      <c r="I383" s="113"/>
    </row>
    <row r="384" spans="1:9" s="52" customFormat="1">
      <c r="A384" s="3"/>
      <c r="B384" s="31"/>
      <c r="C384" s="31"/>
      <c r="D384" s="31"/>
      <c r="E384" s="6"/>
      <c r="F384" s="6"/>
      <c r="G384" s="121"/>
      <c r="I384" s="113"/>
    </row>
    <row r="385" spans="1:9" s="52" customFormat="1">
      <c r="A385" s="3"/>
      <c r="B385" s="31"/>
      <c r="C385" s="31"/>
      <c r="D385" s="31"/>
      <c r="E385" s="6"/>
      <c r="F385" s="6"/>
      <c r="G385" s="121"/>
      <c r="I385" s="113"/>
    </row>
    <row r="386" spans="1:9" s="52" customFormat="1">
      <c r="A386" s="3"/>
      <c r="B386" s="31"/>
      <c r="C386" s="31"/>
      <c r="D386" s="31"/>
      <c r="E386" s="6"/>
      <c r="F386" s="6"/>
      <c r="G386" s="121"/>
      <c r="I386" s="113"/>
    </row>
    <row r="387" spans="1:9" s="52" customFormat="1">
      <c r="A387" s="3"/>
      <c r="B387" s="31"/>
      <c r="C387" s="31"/>
      <c r="D387" s="31"/>
      <c r="E387" s="6"/>
      <c r="F387" s="6"/>
      <c r="G387" s="121"/>
      <c r="I387" s="113"/>
    </row>
    <row r="388" spans="1:9" s="52" customFormat="1">
      <c r="A388" s="3"/>
      <c r="B388" s="31"/>
      <c r="C388" s="31"/>
      <c r="D388" s="31"/>
      <c r="E388" s="6"/>
      <c r="F388" s="6"/>
      <c r="G388" s="121"/>
      <c r="I388" s="113"/>
    </row>
    <row r="389" spans="1:9" s="52" customFormat="1" ht="33" customHeight="1">
      <c r="A389" s="164" t="s">
        <v>793</v>
      </c>
      <c r="B389" s="164"/>
      <c r="C389" s="164"/>
      <c r="D389" s="164"/>
      <c r="E389" s="164"/>
      <c r="F389" s="164"/>
      <c r="G389" s="121"/>
      <c r="I389" s="113"/>
    </row>
    <row r="390" spans="1:9" s="52" customFormat="1" ht="15.75" thickBot="1">
      <c r="A390" s="33"/>
      <c r="B390" s="33"/>
      <c r="C390" s="33"/>
      <c r="D390" s="33"/>
      <c r="E390" s="33"/>
      <c r="F390" s="54"/>
      <c r="G390" s="121"/>
      <c r="I390" s="113"/>
    </row>
    <row r="391" spans="1:9" s="52" customFormat="1" ht="15" customHeight="1">
      <c r="A391" s="148" t="s">
        <v>169</v>
      </c>
      <c r="B391" s="148" t="s">
        <v>107</v>
      </c>
      <c r="C391" s="165" t="s">
        <v>170</v>
      </c>
      <c r="D391" s="150" t="s">
        <v>5</v>
      </c>
      <c r="E391" s="121"/>
      <c r="G391" s="113"/>
    </row>
    <row r="392" spans="1:9" s="52" customFormat="1" ht="15.75" thickBot="1">
      <c r="A392" s="149"/>
      <c r="B392" s="149"/>
      <c r="C392" s="166"/>
      <c r="D392" s="151"/>
      <c r="E392" s="121"/>
      <c r="G392" s="113"/>
    </row>
    <row r="393" spans="1:9" s="52" customFormat="1" ht="185.25" customHeight="1">
      <c r="A393" s="34" t="s">
        <v>736</v>
      </c>
      <c r="B393" s="90"/>
      <c r="C393" s="90"/>
      <c r="D393" s="35"/>
      <c r="E393" s="121"/>
      <c r="G393" s="113"/>
    </row>
    <row r="394" spans="1:9" s="52" customFormat="1" ht="57" customHeight="1">
      <c r="A394" s="58" t="s">
        <v>171</v>
      </c>
      <c r="B394" s="90">
        <v>30</v>
      </c>
      <c r="C394" s="90">
        <v>5</v>
      </c>
      <c r="D394" s="128">
        <f>B394*C394</f>
        <v>150</v>
      </c>
      <c r="E394" s="121"/>
      <c r="G394" s="113"/>
    </row>
    <row r="395" spans="1:9" s="52" customFormat="1" ht="53.25" customHeight="1">
      <c r="A395" s="58" t="s">
        <v>172</v>
      </c>
      <c r="B395" s="59">
        <v>30</v>
      </c>
      <c r="C395" s="59">
        <v>2</v>
      </c>
      <c r="D395" s="128">
        <f>B395*C395</f>
        <v>60</v>
      </c>
      <c r="E395" s="121"/>
      <c r="G395" s="113"/>
    </row>
    <row r="396" spans="1:9" s="52" customFormat="1" ht="25.5">
      <c r="A396" s="116" t="s">
        <v>173</v>
      </c>
      <c r="B396" s="32"/>
      <c r="C396" s="32"/>
      <c r="D396" s="32"/>
      <c r="E396" s="121"/>
      <c r="G396" s="113"/>
    </row>
    <row r="397" spans="1:9" s="52" customFormat="1">
      <c r="A397" s="117" t="s">
        <v>174</v>
      </c>
      <c r="B397" s="118"/>
      <c r="C397" s="118"/>
      <c r="D397" s="118"/>
      <c r="E397" s="121"/>
      <c r="G397" s="113"/>
    </row>
    <row r="398" spans="1:9" s="52" customFormat="1">
      <c r="A398" s="27" t="s">
        <v>756</v>
      </c>
      <c r="B398" s="90">
        <v>30</v>
      </c>
      <c r="C398" s="90">
        <v>5</v>
      </c>
      <c r="D398" s="47">
        <f>B398*C398</f>
        <v>150</v>
      </c>
      <c r="E398" s="121"/>
      <c r="G398" s="113"/>
    </row>
    <row r="399" spans="1:9" s="52" customFormat="1">
      <c r="A399" s="89"/>
      <c r="B399" s="5"/>
      <c r="C399" s="5"/>
      <c r="D399" s="5"/>
      <c r="E399" s="4"/>
      <c r="F399" s="131"/>
      <c r="G399" s="121"/>
      <c r="I399" s="113"/>
    </row>
    <row r="400" spans="1:9" s="52" customFormat="1" ht="18.75">
      <c r="A400"/>
      <c r="B400"/>
      <c r="C400"/>
      <c r="D400"/>
      <c r="F400"/>
      <c r="G400" s="121"/>
      <c r="H400" s="114" t="s">
        <v>749</v>
      </c>
      <c r="I400" s="113"/>
    </row>
    <row r="401" spans="1:9" s="52" customFormat="1">
      <c r="A401" s="132"/>
      <c r="B401" s="5"/>
      <c r="C401" s="5"/>
      <c r="D401" s="5"/>
      <c r="E401" s="4"/>
      <c r="F401" s="4"/>
      <c r="G401" s="121"/>
      <c r="I401" s="113"/>
    </row>
    <row r="402" spans="1:9" s="52" customFormat="1">
      <c r="A402" s="132"/>
      <c r="B402" s="5"/>
      <c r="C402" s="5"/>
      <c r="D402" s="5"/>
      <c r="E402" s="4"/>
      <c r="F402" s="4"/>
      <c r="G402" s="121"/>
      <c r="I402" s="113"/>
    </row>
    <row r="403" spans="1:9" s="52" customFormat="1">
      <c r="A403" s="132"/>
      <c r="B403" s="5"/>
      <c r="C403" s="5"/>
      <c r="D403" s="5"/>
      <c r="E403" s="4"/>
      <c r="F403" s="4"/>
      <c r="G403" s="121"/>
      <c r="I403" s="113"/>
    </row>
    <row r="404" spans="1:9" s="52" customFormat="1" ht="28.5" customHeight="1">
      <c r="A404" s="126" t="s">
        <v>175</v>
      </c>
      <c r="B404" s="5"/>
      <c r="C404" s="5"/>
      <c r="D404" s="5"/>
      <c r="E404" s="4"/>
      <c r="F404" s="4"/>
      <c r="G404" s="121"/>
      <c r="I404" s="113"/>
    </row>
    <row r="405" spans="1:9" s="52" customFormat="1">
      <c r="A405" s="132"/>
      <c r="B405" s="5"/>
      <c r="C405" s="5"/>
      <c r="D405" s="5"/>
      <c r="E405" s="4"/>
      <c r="F405" s="4"/>
      <c r="G405" s="121"/>
      <c r="I405" s="113"/>
    </row>
    <row r="406" spans="1:9" s="52" customFormat="1">
      <c r="A406" s="156" t="s">
        <v>608</v>
      </c>
      <c r="B406" s="156"/>
      <c r="C406" s="156"/>
      <c r="D406" s="156"/>
      <c r="E406" s="156"/>
      <c r="F406" s="156"/>
      <c r="G406" s="121"/>
      <c r="I406" s="113"/>
    </row>
    <row r="407" spans="1:9" s="52" customFormat="1" ht="33" customHeight="1" thickBot="1">
      <c r="A407" s="153" t="s">
        <v>693</v>
      </c>
      <c r="B407" s="153"/>
      <c r="C407" s="153"/>
      <c r="D407" s="153"/>
      <c r="E407" s="153"/>
      <c r="F407" s="153"/>
      <c r="G407" s="121"/>
      <c r="I407" s="113"/>
    </row>
    <row r="408" spans="1:9" s="52" customFormat="1" ht="15" customHeight="1">
      <c r="A408" s="148" t="s">
        <v>176</v>
      </c>
      <c r="B408" s="148" t="s">
        <v>3</v>
      </c>
      <c r="C408" s="148" t="s">
        <v>177</v>
      </c>
      <c r="D408" s="148" t="s">
        <v>681</v>
      </c>
      <c r="E408" s="121"/>
      <c r="G408" s="113"/>
    </row>
    <row r="409" spans="1:9" s="52" customFormat="1" ht="15.75" thickBot="1">
      <c r="A409" s="149"/>
      <c r="B409" s="149"/>
      <c r="C409" s="149"/>
      <c r="D409" s="149"/>
      <c r="E409" s="121"/>
      <c r="G409" s="113"/>
    </row>
    <row r="410" spans="1:9" s="52" customFormat="1">
      <c r="A410" s="11" t="s">
        <v>178</v>
      </c>
      <c r="B410" s="90">
        <v>3000</v>
      </c>
      <c r="C410" s="90">
        <v>4</v>
      </c>
      <c r="D410" s="90">
        <f>B410*C410</f>
        <v>12000</v>
      </c>
      <c r="E410" s="121"/>
      <c r="G410" s="113"/>
    </row>
    <row r="411" spans="1:9" s="52" customFormat="1">
      <c r="A411" s="7" t="s">
        <v>179</v>
      </c>
      <c r="B411" s="59">
        <v>8000</v>
      </c>
      <c r="C411" s="59">
        <v>4</v>
      </c>
      <c r="D411" s="90">
        <f t="shared" ref="D411:D436" si="10">B411*C411</f>
        <v>32000</v>
      </c>
      <c r="E411" s="121"/>
      <c r="G411" s="113"/>
    </row>
    <row r="412" spans="1:9" s="52" customFormat="1">
      <c r="A412" s="7" t="s">
        <v>180</v>
      </c>
      <c r="B412" s="59">
        <v>1700</v>
      </c>
      <c r="C412" s="59">
        <v>4</v>
      </c>
      <c r="D412" s="90">
        <f t="shared" si="10"/>
        <v>6800</v>
      </c>
      <c r="E412" s="121"/>
      <c r="G412" s="113"/>
    </row>
    <row r="413" spans="1:9" s="52" customFormat="1">
      <c r="A413" s="21" t="s">
        <v>181</v>
      </c>
      <c r="B413" s="59">
        <v>2800</v>
      </c>
      <c r="C413" s="59">
        <v>4</v>
      </c>
      <c r="D413" s="90">
        <f>B413*C413</f>
        <v>11200</v>
      </c>
      <c r="E413" s="121"/>
      <c r="G413" s="113"/>
    </row>
    <row r="414" spans="1:9" s="52" customFormat="1">
      <c r="A414" s="21" t="s">
        <v>182</v>
      </c>
      <c r="B414" s="59">
        <v>1500</v>
      </c>
      <c r="C414" s="59">
        <v>4</v>
      </c>
      <c r="D414" s="90">
        <f t="shared" si="10"/>
        <v>6000</v>
      </c>
      <c r="E414" s="121"/>
      <c r="G414" s="113"/>
    </row>
    <row r="415" spans="1:9" s="52" customFormat="1">
      <c r="A415" s="21" t="s">
        <v>183</v>
      </c>
      <c r="B415" s="32">
        <v>8000</v>
      </c>
      <c r="C415" s="59">
        <v>4</v>
      </c>
      <c r="D415" s="90">
        <f t="shared" si="10"/>
        <v>32000</v>
      </c>
      <c r="E415" s="121"/>
      <c r="G415" s="113"/>
    </row>
    <row r="416" spans="1:9" s="52" customFormat="1">
      <c r="A416" s="37" t="s">
        <v>184</v>
      </c>
      <c r="B416" s="59">
        <v>1200</v>
      </c>
      <c r="C416" s="129">
        <v>4</v>
      </c>
      <c r="D416" s="90">
        <f t="shared" si="10"/>
        <v>4800</v>
      </c>
      <c r="E416" s="121"/>
      <c r="G416" s="113"/>
    </row>
    <row r="417" spans="1:11" s="52" customFormat="1">
      <c r="A417" s="21" t="s">
        <v>185</v>
      </c>
      <c r="B417" s="59">
        <v>1200</v>
      </c>
      <c r="C417" s="59">
        <v>3</v>
      </c>
      <c r="D417" s="59">
        <f t="shared" si="10"/>
        <v>3600</v>
      </c>
      <c r="E417" s="121"/>
      <c r="G417" s="113"/>
    </row>
    <row r="418" spans="1:11" s="52" customFormat="1">
      <c r="A418" s="21" t="s">
        <v>187</v>
      </c>
      <c r="B418" s="59">
        <v>500</v>
      </c>
      <c r="C418" s="59">
        <v>3</v>
      </c>
      <c r="D418" s="90">
        <f t="shared" si="10"/>
        <v>1500</v>
      </c>
      <c r="E418" s="121"/>
      <c r="G418" s="113"/>
    </row>
    <row r="419" spans="1:11" s="52" customFormat="1">
      <c r="A419" s="21" t="s">
        <v>186</v>
      </c>
      <c r="B419" s="59">
        <v>1000</v>
      </c>
      <c r="C419" s="59">
        <v>3</v>
      </c>
      <c r="D419" s="90">
        <f t="shared" si="10"/>
        <v>3000</v>
      </c>
      <c r="E419" s="121"/>
      <c r="G419" s="113"/>
    </row>
    <row r="420" spans="1:11" s="52" customFormat="1">
      <c r="A420" s="21" t="s">
        <v>188</v>
      </c>
      <c r="B420" s="59">
        <v>3500</v>
      </c>
      <c r="C420" s="59">
        <v>5</v>
      </c>
      <c r="D420" s="90">
        <f t="shared" si="10"/>
        <v>17500</v>
      </c>
      <c r="E420" s="121"/>
      <c r="G420" s="113"/>
    </row>
    <row r="421" spans="1:11" s="52" customFormat="1">
      <c r="A421" s="21" t="s">
        <v>189</v>
      </c>
      <c r="B421" s="59">
        <v>1400</v>
      </c>
      <c r="C421" s="59">
        <v>3</v>
      </c>
      <c r="D421" s="90">
        <f t="shared" si="10"/>
        <v>4200</v>
      </c>
      <c r="E421" s="121"/>
      <c r="G421" s="113"/>
    </row>
    <row r="422" spans="1:11" s="52" customFormat="1">
      <c r="A422" s="21" t="s">
        <v>190</v>
      </c>
      <c r="B422" s="59">
        <v>2400</v>
      </c>
      <c r="C422" s="59">
        <v>3</v>
      </c>
      <c r="D422" s="90">
        <f t="shared" si="10"/>
        <v>7200</v>
      </c>
      <c r="E422" s="121"/>
      <c r="G422" s="113"/>
    </row>
    <row r="423" spans="1:11" s="52" customFormat="1">
      <c r="A423" s="21" t="s">
        <v>191</v>
      </c>
      <c r="B423" s="59">
        <v>5800</v>
      </c>
      <c r="C423" s="59">
        <v>3</v>
      </c>
      <c r="D423" s="90">
        <f t="shared" si="10"/>
        <v>17400</v>
      </c>
      <c r="E423" s="121"/>
      <c r="G423" s="113"/>
    </row>
    <row r="424" spans="1:11" s="52" customFormat="1">
      <c r="A424" s="21" t="s">
        <v>192</v>
      </c>
      <c r="B424" s="59">
        <v>3400</v>
      </c>
      <c r="C424" s="59">
        <v>3</v>
      </c>
      <c r="D424" s="90">
        <f t="shared" si="10"/>
        <v>10200</v>
      </c>
      <c r="E424" s="121"/>
      <c r="G424" s="113"/>
    </row>
    <row r="425" spans="1:11" s="52" customFormat="1">
      <c r="A425" s="21" t="s">
        <v>193</v>
      </c>
      <c r="B425" s="59">
        <v>4200</v>
      </c>
      <c r="C425" s="59">
        <v>3</v>
      </c>
      <c r="D425" s="90">
        <f t="shared" si="10"/>
        <v>12600</v>
      </c>
      <c r="E425" s="121"/>
      <c r="G425" s="113"/>
    </row>
    <row r="426" spans="1:11" s="52" customFormat="1">
      <c r="A426" s="21" t="s">
        <v>194</v>
      </c>
      <c r="B426" s="59">
        <v>400</v>
      </c>
      <c r="C426" s="59">
        <v>3</v>
      </c>
      <c r="D426" s="90">
        <f t="shared" si="10"/>
        <v>1200</v>
      </c>
      <c r="E426" s="121"/>
      <c r="G426" s="113"/>
    </row>
    <row r="427" spans="1:11" s="52" customFormat="1">
      <c r="A427" s="21" t="s">
        <v>195</v>
      </c>
      <c r="B427" s="59">
        <v>5400</v>
      </c>
      <c r="C427" s="59">
        <v>3</v>
      </c>
      <c r="D427" s="90">
        <f t="shared" si="10"/>
        <v>16200</v>
      </c>
      <c r="E427" s="121"/>
      <c r="G427" s="113"/>
    </row>
    <row r="428" spans="1:11" s="52" customFormat="1">
      <c r="A428" s="21" t="s">
        <v>196</v>
      </c>
      <c r="B428" s="59">
        <v>2200</v>
      </c>
      <c r="C428" s="59">
        <v>3</v>
      </c>
      <c r="D428" s="90">
        <f t="shared" si="10"/>
        <v>6600</v>
      </c>
      <c r="E428" s="121"/>
      <c r="G428" s="113"/>
    </row>
    <row r="429" spans="1:11" s="52" customFormat="1" ht="26.25">
      <c r="A429" s="36" t="s">
        <v>197</v>
      </c>
      <c r="B429" s="59">
        <v>3500</v>
      </c>
      <c r="C429" s="59">
        <v>3</v>
      </c>
      <c r="D429" s="90">
        <f t="shared" si="10"/>
        <v>10500</v>
      </c>
      <c r="E429" s="121"/>
      <c r="G429" s="113"/>
    </row>
    <row r="430" spans="1:11" s="52" customFormat="1">
      <c r="A430" s="21" t="s">
        <v>198</v>
      </c>
      <c r="B430" s="59">
        <v>3500</v>
      </c>
      <c r="C430" s="59">
        <v>3</v>
      </c>
      <c r="D430" s="90">
        <f t="shared" si="10"/>
        <v>10500</v>
      </c>
      <c r="E430" s="121"/>
      <c r="G430" s="113"/>
    </row>
    <row r="431" spans="1:11" s="52" customFormat="1">
      <c r="A431" s="21" t="s">
        <v>199</v>
      </c>
      <c r="B431" s="59">
        <v>3200</v>
      </c>
      <c r="C431" s="59">
        <v>3</v>
      </c>
      <c r="D431" s="90">
        <f t="shared" si="10"/>
        <v>9600</v>
      </c>
      <c r="E431" s="121"/>
      <c r="G431" s="113"/>
    </row>
    <row r="432" spans="1:11" s="52" customFormat="1">
      <c r="A432" s="21" t="s">
        <v>200</v>
      </c>
      <c r="B432" s="59">
        <v>7000</v>
      </c>
      <c r="C432" s="59">
        <v>3</v>
      </c>
      <c r="D432" s="90">
        <f t="shared" si="10"/>
        <v>21000</v>
      </c>
      <c r="E432" s="121"/>
      <c r="G432" s="113"/>
      <c r="I432"/>
      <c r="J432"/>
      <c r="K432"/>
    </row>
    <row r="433" spans="1:13" s="52" customFormat="1">
      <c r="A433" s="21" t="s">
        <v>201</v>
      </c>
      <c r="B433" s="59">
        <v>4800</v>
      </c>
      <c r="C433" s="59">
        <v>3</v>
      </c>
      <c r="D433" s="90">
        <f t="shared" si="10"/>
        <v>14400</v>
      </c>
      <c r="E433" s="121"/>
      <c r="G433" s="113"/>
      <c r="I433"/>
      <c r="J433"/>
      <c r="K433"/>
    </row>
    <row r="434" spans="1:13">
      <c r="A434" s="21" t="s">
        <v>56</v>
      </c>
      <c r="B434" s="59">
        <v>2700</v>
      </c>
      <c r="C434" s="59">
        <v>4</v>
      </c>
      <c r="D434" s="90">
        <f t="shared" si="10"/>
        <v>10800</v>
      </c>
      <c r="E434" s="121"/>
      <c r="G434" s="113"/>
      <c r="I434"/>
      <c r="J434"/>
    </row>
    <row r="435" spans="1:13">
      <c r="A435" s="21" t="s">
        <v>546</v>
      </c>
      <c r="B435" s="59">
        <v>21800</v>
      </c>
      <c r="C435" s="59">
        <v>4</v>
      </c>
      <c r="D435" s="90">
        <f t="shared" si="10"/>
        <v>87200</v>
      </c>
      <c r="E435" s="121"/>
      <c r="G435" s="113"/>
      <c r="I435"/>
      <c r="J435"/>
    </row>
    <row r="436" spans="1:13" ht="26.25">
      <c r="A436" s="96" t="s">
        <v>680</v>
      </c>
      <c r="B436" s="93">
        <v>240000</v>
      </c>
      <c r="C436" s="93">
        <v>1</v>
      </c>
      <c r="D436" s="60">
        <f t="shared" si="10"/>
        <v>240000</v>
      </c>
      <c r="E436" s="121"/>
      <c r="G436" s="113"/>
      <c r="I436"/>
      <c r="J436"/>
    </row>
    <row r="437" spans="1:13">
      <c r="A437" s="3"/>
      <c r="B437" s="5"/>
      <c r="C437" s="5"/>
      <c r="D437" s="5"/>
      <c r="E437" s="6"/>
      <c r="F437" s="6"/>
    </row>
    <row r="438" spans="1:13">
      <c r="A438" s="3"/>
      <c r="B438" s="5"/>
      <c r="C438" s="5"/>
      <c r="D438" s="5"/>
      <c r="E438" s="6"/>
      <c r="F438" s="6"/>
    </row>
    <row r="439" spans="1:13">
      <c r="A439" s="3"/>
      <c r="B439" s="5"/>
      <c r="C439" s="5"/>
      <c r="D439" s="5"/>
      <c r="E439" s="6"/>
      <c r="F439" s="6"/>
    </row>
    <row r="440" spans="1:13" s="52" customFormat="1" ht="30" customHeight="1">
      <c r="A440" s="169" t="s">
        <v>733</v>
      </c>
      <c r="B440" s="169"/>
      <c r="C440" s="169"/>
      <c r="D440" s="169"/>
      <c r="E440" s="169"/>
      <c r="F440" s="169"/>
      <c r="G440" s="121"/>
      <c r="I440" s="113"/>
      <c r="K440"/>
      <c r="L440"/>
      <c r="M440"/>
    </row>
    <row r="441" spans="1:13" s="52" customFormat="1" ht="29.25" customHeight="1">
      <c r="A441" s="170" t="s">
        <v>202</v>
      </c>
      <c r="B441" s="170"/>
      <c r="C441" s="170"/>
      <c r="D441" s="170"/>
      <c r="E441" s="170"/>
      <c r="F441" s="170"/>
      <c r="G441" s="121"/>
      <c r="I441" s="113"/>
      <c r="K441"/>
      <c r="L441"/>
      <c r="M441"/>
    </row>
    <row r="442" spans="1:13" s="52" customFormat="1">
      <c r="A442" s="171" t="s">
        <v>203</v>
      </c>
      <c r="B442" s="171"/>
      <c r="C442" s="5"/>
      <c r="D442" s="5"/>
      <c r="E442" s="6"/>
      <c r="F442" s="6"/>
      <c r="G442" s="121"/>
      <c r="I442" s="113"/>
      <c r="K442"/>
      <c r="L442"/>
      <c r="M442"/>
    </row>
    <row r="443" spans="1:13" s="52" customFormat="1">
      <c r="A443" s="132" t="s">
        <v>686</v>
      </c>
      <c r="B443"/>
      <c r="C443" s="5"/>
      <c r="D443" s="5"/>
      <c r="E443" s="6"/>
      <c r="F443" s="6"/>
      <c r="G443" s="121"/>
      <c r="I443" s="113"/>
      <c r="K443"/>
      <c r="L443"/>
      <c r="M443"/>
    </row>
    <row r="444" spans="1:13" s="52" customFormat="1">
      <c r="A444" s="171" t="s">
        <v>687</v>
      </c>
      <c r="B444" s="171"/>
      <c r="C444" s="5"/>
      <c r="D444" s="5"/>
      <c r="E444" s="6"/>
      <c r="F444" s="6"/>
      <c r="G444" s="121"/>
      <c r="I444" s="113"/>
      <c r="K444"/>
      <c r="L444"/>
      <c r="M444"/>
    </row>
    <row r="445" spans="1:13" s="52" customFormat="1">
      <c r="A445" s="171" t="s">
        <v>204</v>
      </c>
      <c r="B445" s="171"/>
      <c r="C445" s="171"/>
      <c r="D445" s="5"/>
      <c r="E445" s="6"/>
      <c r="F445" s="6"/>
      <c r="G445" s="121"/>
      <c r="I445" s="113"/>
      <c r="K445"/>
      <c r="L445"/>
      <c r="M445"/>
    </row>
    <row r="446" spans="1:13" s="52" customFormat="1">
      <c r="A446" s="132" t="s">
        <v>688</v>
      </c>
      <c r="B446"/>
      <c r="C446" s="5"/>
      <c r="D446" s="5"/>
      <c r="E446" s="6"/>
      <c r="F446" s="6"/>
      <c r="G446" s="121"/>
      <c r="I446" s="113"/>
      <c r="K446"/>
      <c r="L446"/>
      <c r="M446"/>
    </row>
    <row r="447" spans="1:13" s="52" customFormat="1">
      <c r="A447" t="s">
        <v>689</v>
      </c>
      <c r="B447"/>
      <c r="C447"/>
      <c r="D447" s="5"/>
      <c r="E447" s="6"/>
      <c r="F447" s="6"/>
      <c r="G447" s="121"/>
      <c r="I447" s="113"/>
      <c r="K447"/>
      <c r="L447"/>
      <c r="M447"/>
    </row>
    <row r="448" spans="1:13" s="52" customFormat="1">
      <c r="A448" s="3" t="s">
        <v>734</v>
      </c>
      <c r="B448" s="3"/>
      <c r="C448" s="3"/>
      <c r="D448" s="3"/>
      <c r="E448" s="3"/>
      <c r="F448" s="6"/>
      <c r="G448" s="121"/>
      <c r="I448" s="113"/>
    </row>
    <row r="449" spans="1:13" s="52" customFormat="1" ht="31.5" customHeight="1">
      <c r="A449" s="153" t="s">
        <v>547</v>
      </c>
      <c r="B449" s="153"/>
      <c r="C449" s="153"/>
      <c r="D449" s="153"/>
      <c r="E449" s="153"/>
      <c r="F449" s="153"/>
      <c r="G449" s="121"/>
      <c r="I449" s="113"/>
    </row>
    <row r="450" spans="1:13" ht="27.75" customHeight="1"/>
    <row r="451" spans="1:13" s="52" customFormat="1" ht="27" customHeight="1">
      <c r="A451" s="169" t="s">
        <v>745</v>
      </c>
      <c r="B451" s="169"/>
      <c r="C451" s="169"/>
      <c r="D451" s="169"/>
      <c r="E451" s="169"/>
      <c r="F451" s="169"/>
      <c r="G451" s="121"/>
      <c r="I451" s="113"/>
    </row>
    <row r="452" spans="1:13" s="52" customFormat="1" ht="59.25" customHeight="1">
      <c r="A452" s="170" t="s">
        <v>746</v>
      </c>
      <c r="B452" s="170"/>
      <c r="C452" s="170"/>
      <c r="D452" s="170"/>
      <c r="E452" s="170"/>
      <c r="F452" s="170"/>
      <c r="G452" s="121"/>
      <c r="I452" s="113"/>
    </row>
    <row r="458" spans="1:13" s="52" customFormat="1" ht="27" customHeight="1">
      <c r="A458" s="169" t="s">
        <v>670</v>
      </c>
      <c r="B458" s="169"/>
      <c r="C458" s="169"/>
      <c r="D458" s="169"/>
      <c r="E458" s="169"/>
      <c r="F458" s="169"/>
      <c r="G458" s="121"/>
      <c r="I458" s="113"/>
    </row>
    <row r="459" spans="1:13" s="52" customFormat="1" ht="42.75" customHeight="1">
      <c r="A459" s="170" t="s">
        <v>702</v>
      </c>
      <c r="B459" s="170"/>
      <c r="C459" s="170"/>
      <c r="D459" s="170"/>
      <c r="E459" s="170"/>
      <c r="F459" s="170"/>
      <c r="G459" s="121"/>
      <c r="I459" s="113"/>
    </row>
    <row r="461" spans="1:13" s="52" customFormat="1" ht="27" customHeight="1">
      <c r="A461" s="169" t="s">
        <v>695</v>
      </c>
      <c r="B461" s="169"/>
      <c r="C461" s="169"/>
      <c r="D461" s="169"/>
      <c r="E461" s="169"/>
      <c r="F461" s="169"/>
      <c r="G461" s="121"/>
      <c r="I461" s="113"/>
    </row>
    <row r="462" spans="1:13" s="52" customFormat="1">
      <c r="A462" s="132"/>
      <c r="B462" s="51"/>
      <c r="C462" s="51"/>
      <c r="D462" s="51"/>
      <c r="E462" s="51"/>
      <c r="F462" s="4"/>
      <c r="G462" s="121"/>
      <c r="I462" s="113"/>
    </row>
    <row r="463" spans="1:13" s="52" customFormat="1" ht="29.25" customHeight="1">
      <c r="A463" s="176" t="s">
        <v>697</v>
      </c>
      <c r="B463" s="176"/>
      <c r="C463" s="176"/>
      <c r="D463" s="176"/>
      <c r="E463" s="176"/>
      <c r="F463" s="176"/>
      <c r="G463" s="121"/>
      <c r="I463" s="113"/>
    </row>
    <row r="464" spans="1:13" s="52" customFormat="1" ht="15.75" thickBot="1">
      <c r="A464" s="132"/>
      <c r="B464" s="51"/>
      <c r="C464" s="51"/>
      <c r="D464" s="51"/>
      <c r="E464" s="51"/>
      <c r="F464" s="4"/>
      <c r="G464" s="121"/>
      <c r="I464" s="113"/>
      <c r="K464"/>
      <c r="L464"/>
      <c r="M464"/>
    </row>
    <row r="465" spans="1:11" s="52" customFormat="1">
      <c r="A465" s="148" t="s">
        <v>512</v>
      </c>
      <c r="B465" s="148"/>
      <c r="C465" s="177"/>
      <c r="D465" s="178"/>
      <c r="E465" s="121"/>
      <c r="G465" s="113"/>
      <c r="I465"/>
      <c r="J465"/>
      <c r="K465"/>
    </row>
    <row r="466" spans="1:11" s="52" customFormat="1" ht="15.75" thickBot="1">
      <c r="A466" s="149"/>
      <c r="B466" s="149"/>
      <c r="C466" s="179"/>
      <c r="D466" s="180"/>
      <c r="E466" s="121"/>
      <c r="G466" s="113"/>
      <c r="I466"/>
      <c r="J466"/>
      <c r="K466"/>
    </row>
    <row r="467" spans="1:11" s="52" customFormat="1" ht="38.25">
      <c r="A467" s="58" t="s">
        <v>685</v>
      </c>
      <c r="B467" s="172"/>
      <c r="C467" s="173"/>
      <c r="D467" s="174"/>
      <c r="E467" s="121"/>
      <c r="G467" s="113"/>
      <c r="I467"/>
      <c r="J467"/>
      <c r="K467"/>
    </row>
    <row r="471" spans="1:11" ht="12" customHeight="1"/>
    <row r="472" spans="1:11" ht="12" customHeight="1"/>
    <row r="473" spans="1:11" ht="42" customHeight="1">
      <c r="A473" s="175" t="s">
        <v>696</v>
      </c>
      <c r="B473" s="175"/>
      <c r="C473" s="175"/>
      <c r="D473" s="175"/>
      <c r="E473" s="175"/>
      <c r="F473" s="175"/>
    </row>
    <row r="474" spans="1:11" ht="269.25" customHeight="1">
      <c r="A474" s="153" t="s">
        <v>795</v>
      </c>
      <c r="B474" s="153"/>
      <c r="C474" s="153"/>
      <c r="D474" s="153"/>
      <c r="E474" s="153"/>
      <c r="F474" s="153"/>
    </row>
    <row r="475" spans="1:11" ht="18" customHeight="1">
      <c r="A475" s="127"/>
      <c r="B475" s="127"/>
      <c r="C475" s="127"/>
      <c r="D475" s="127"/>
      <c r="E475" s="127"/>
      <c r="F475" s="127"/>
    </row>
    <row r="476" spans="1:11" ht="18" customHeight="1">
      <c r="A476" s="127"/>
      <c r="B476" s="127"/>
      <c r="C476" s="127"/>
      <c r="D476" s="127"/>
      <c r="E476" s="127"/>
      <c r="F476" s="127"/>
    </row>
    <row r="477" spans="1:11" ht="18" customHeight="1">
      <c r="A477" s="127"/>
      <c r="B477" s="127"/>
      <c r="C477" s="127"/>
      <c r="D477" s="127"/>
      <c r="E477" s="127"/>
      <c r="F477" s="127"/>
    </row>
    <row r="478" spans="1:11" ht="18" customHeight="1">
      <c r="A478" s="127"/>
      <c r="B478" s="127"/>
      <c r="C478" s="127"/>
      <c r="D478" s="127"/>
      <c r="E478" s="127"/>
      <c r="F478" s="127"/>
    </row>
    <row r="479" spans="1:11" ht="18" customHeight="1">
      <c r="A479" s="127"/>
      <c r="B479" s="127"/>
      <c r="C479" s="127"/>
      <c r="D479" s="127"/>
      <c r="E479" s="127"/>
      <c r="F479" s="127"/>
    </row>
    <row r="480" spans="1:11" ht="18" customHeight="1">
      <c r="A480" s="127"/>
      <c r="B480" s="127"/>
      <c r="C480" s="127"/>
      <c r="D480" s="127"/>
      <c r="E480" s="127"/>
      <c r="F480" s="127"/>
    </row>
    <row r="481" spans="1:13" ht="18" customHeight="1">
      <c r="A481" s="127"/>
      <c r="B481" s="127"/>
      <c r="C481" s="127"/>
      <c r="D481" s="127"/>
      <c r="E481" s="127"/>
      <c r="F481" s="127"/>
    </row>
    <row r="482" spans="1:13" ht="18" customHeight="1">
      <c r="A482" s="127"/>
      <c r="B482" s="127"/>
      <c r="C482" s="127"/>
      <c r="D482" s="127"/>
      <c r="E482" s="127"/>
      <c r="F482" s="127"/>
    </row>
    <row r="483" spans="1:13" ht="18" customHeight="1">
      <c r="A483" s="127"/>
      <c r="B483" s="127"/>
      <c r="C483" s="127"/>
      <c r="D483" s="127"/>
      <c r="E483" s="127"/>
      <c r="F483" s="127"/>
    </row>
    <row r="484" spans="1:13" ht="15.75">
      <c r="A484" s="95"/>
      <c r="B484" s="95"/>
      <c r="C484" s="95"/>
      <c r="D484" s="95"/>
      <c r="E484" s="95"/>
      <c r="F484" s="95"/>
    </row>
    <row r="485" spans="1:13" ht="30" customHeight="1">
      <c r="A485" s="169" t="s">
        <v>678</v>
      </c>
      <c r="B485" s="169"/>
      <c r="C485" s="169"/>
      <c r="D485" s="169"/>
      <c r="E485" s="169"/>
      <c r="F485" s="169"/>
    </row>
    <row r="486" spans="1:13" ht="137.25" customHeight="1">
      <c r="A486" s="153" t="s">
        <v>737</v>
      </c>
      <c r="B486" s="153"/>
      <c r="C486" s="153"/>
      <c r="D486" s="153"/>
      <c r="E486" s="153"/>
      <c r="F486" s="153"/>
    </row>
    <row r="487" spans="1:13" ht="86.25" customHeight="1">
      <c r="A487" s="153" t="s">
        <v>747</v>
      </c>
      <c r="B487" s="153"/>
      <c r="C487" s="153"/>
      <c r="D487" s="153"/>
      <c r="E487" s="153"/>
      <c r="F487" s="153"/>
    </row>
    <row r="488" spans="1:13" ht="15.75" thickBot="1"/>
    <row r="489" spans="1:13" ht="15" customHeight="1">
      <c r="A489" s="148" t="s">
        <v>205</v>
      </c>
      <c r="B489" s="177" t="s">
        <v>592</v>
      </c>
      <c r="C489" s="148" t="s">
        <v>177</v>
      </c>
      <c r="D489" s="182"/>
      <c r="E489" s="183"/>
      <c r="F489" s="184"/>
    </row>
    <row r="490" spans="1:13" ht="15.75" thickBot="1">
      <c r="A490" s="149"/>
      <c r="B490" s="179"/>
      <c r="C490" s="149"/>
      <c r="D490" s="182"/>
      <c r="E490" s="183"/>
      <c r="F490" s="184"/>
    </row>
    <row r="491" spans="1:13">
      <c r="A491" s="44" t="s">
        <v>206</v>
      </c>
      <c r="B491" s="47"/>
      <c r="C491" s="90"/>
      <c r="D491" s="5"/>
      <c r="E491" s="4"/>
      <c r="F491" s="48"/>
    </row>
    <row r="492" spans="1:13" s="52" customFormat="1">
      <c r="A492" s="23" t="s">
        <v>207</v>
      </c>
      <c r="B492" s="128">
        <v>450</v>
      </c>
      <c r="C492" s="59">
        <v>1</v>
      </c>
      <c r="D492" s="5"/>
      <c r="E492" s="4"/>
      <c r="F492" s="48"/>
      <c r="G492" s="121"/>
      <c r="I492" s="113"/>
      <c r="K492"/>
      <c r="L492"/>
      <c r="M492"/>
    </row>
    <row r="493" spans="1:13" s="52" customFormat="1">
      <c r="A493" s="23" t="s">
        <v>84</v>
      </c>
      <c r="B493" s="128">
        <v>100</v>
      </c>
      <c r="C493" s="59">
        <v>1</v>
      </c>
      <c r="D493" s="5"/>
      <c r="E493" s="4"/>
      <c r="F493" s="48"/>
      <c r="G493" s="121"/>
      <c r="I493" s="113"/>
      <c r="K493"/>
      <c r="L493"/>
      <c r="M493"/>
    </row>
    <row r="494" spans="1:13" s="52" customFormat="1">
      <c r="A494" s="23" t="s">
        <v>208</v>
      </c>
      <c r="B494" s="128">
        <v>500</v>
      </c>
      <c r="C494" s="59">
        <v>1</v>
      </c>
      <c r="D494" s="5"/>
      <c r="E494" s="4"/>
      <c r="F494" s="48"/>
      <c r="G494" s="121"/>
      <c r="I494" s="113"/>
      <c r="K494"/>
      <c r="L494"/>
      <c r="M494"/>
    </row>
    <row r="495" spans="1:13" s="52" customFormat="1">
      <c r="A495" s="23" t="s">
        <v>703</v>
      </c>
      <c r="B495" s="128">
        <v>170</v>
      </c>
      <c r="C495" s="59">
        <v>1</v>
      </c>
      <c r="D495" s="5"/>
      <c r="E495" s="4"/>
      <c r="F495" s="48"/>
      <c r="G495" s="121"/>
      <c r="I495" s="113"/>
      <c r="K495"/>
      <c r="L495"/>
      <c r="M495"/>
    </row>
    <row r="496" spans="1:13" s="52" customFormat="1">
      <c r="A496" s="23" t="s">
        <v>209</v>
      </c>
      <c r="B496" s="128">
        <v>450</v>
      </c>
      <c r="C496" s="59">
        <v>1</v>
      </c>
      <c r="D496" s="5"/>
      <c r="E496" s="4"/>
      <c r="F496" s="48"/>
      <c r="G496" s="121"/>
      <c r="I496" s="113"/>
      <c r="K496"/>
      <c r="L496"/>
      <c r="M496"/>
    </row>
    <row r="497" spans="1:13" s="52" customFormat="1">
      <c r="A497" s="25" t="s">
        <v>210</v>
      </c>
      <c r="B497" s="128"/>
      <c r="C497" s="59"/>
      <c r="D497" s="5"/>
      <c r="E497" s="4"/>
      <c r="F497" s="48"/>
      <c r="G497" s="121"/>
      <c r="I497" s="113"/>
      <c r="K497"/>
      <c r="L497"/>
      <c r="M497"/>
    </row>
    <row r="498" spans="1:13" s="52" customFormat="1">
      <c r="A498" s="45" t="s">
        <v>211</v>
      </c>
      <c r="B498" s="128">
        <v>500</v>
      </c>
      <c r="C498" s="59">
        <v>1</v>
      </c>
      <c r="D498" s="5"/>
      <c r="E498" s="4"/>
      <c r="F498" s="48"/>
      <c r="G498" s="121"/>
      <c r="I498" s="113"/>
      <c r="K498"/>
      <c r="L498"/>
      <c r="M498"/>
    </row>
    <row r="499" spans="1:13" s="52" customFormat="1" ht="25.5">
      <c r="A499" s="45" t="s">
        <v>212</v>
      </c>
      <c r="B499" s="128">
        <v>350</v>
      </c>
      <c r="C499" s="59">
        <v>1</v>
      </c>
      <c r="D499" s="5"/>
      <c r="E499" s="4"/>
      <c r="F499" s="48"/>
      <c r="G499" s="121"/>
      <c r="I499" s="113"/>
      <c r="K499"/>
      <c r="L499"/>
      <c r="M499"/>
    </row>
    <row r="500" spans="1:13" s="52" customFormat="1">
      <c r="A500" s="45" t="s">
        <v>704</v>
      </c>
      <c r="B500" s="128">
        <v>230</v>
      </c>
      <c r="C500" s="59">
        <v>1</v>
      </c>
      <c r="D500" s="5"/>
      <c r="E500" s="4"/>
      <c r="F500" s="48"/>
      <c r="G500" s="121"/>
      <c r="I500" s="113"/>
      <c r="K500"/>
      <c r="L500"/>
      <c r="M500"/>
    </row>
    <row r="501" spans="1:13" s="52" customFormat="1">
      <c r="A501" s="45" t="s">
        <v>705</v>
      </c>
      <c r="B501" s="128">
        <v>110</v>
      </c>
      <c r="C501" s="59">
        <v>1</v>
      </c>
      <c r="D501" s="5"/>
      <c r="E501" s="4"/>
      <c r="F501" s="48"/>
      <c r="G501" s="121"/>
      <c r="I501" s="113"/>
    </row>
    <row r="502" spans="1:13" s="52" customFormat="1">
      <c r="A502" s="23" t="s">
        <v>706</v>
      </c>
      <c r="B502" s="128">
        <v>360</v>
      </c>
      <c r="C502" s="59">
        <v>1</v>
      </c>
      <c r="D502" s="5"/>
      <c r="E502" s="4"/>
      <c r="F502" s="48"/>
      <c r="G502" s="121"/>
      <c r="I502" s="113"/>
    </row>
    <row r="503" spans="1:13" s="52" customFormat="1">
      <c r="A503" s="25" t="s">
        <v>213</v>
      </c>
      <c r="B503" s="128"/>
      <c r="C503" s="59"/>
      <c r="D503" s="5"/>
      <c r="E503" s="4"/>
      <c r="F503" s="48"/>
      <c r="G503" s="121"/>
      <c r="I503" s="113"/>
    </row>
    <row r="504" spans="1:13" s="52" customFormat="1">
      <c r="A504" s="7" t="s">
        <v>708</v>
      </c>
      <c r="B504" s="128">
        <v>950</v>
      </c>
      <c r="C504" s="59">
        <v>1</v>
      </c>
      <c r="D504" s="5"/>
      <c r="E504" s="4"/>
      <c r="F504" s="48"/>
      <c r="G504" s="121"/>
      <c r="I504" s="113"/>
    </row>
    <row r="505" spans="1:13" s="52" customFormat="1">
      <c r="A505" s="36" t="s">
        <v>214</v>
      </c>
      <c r="B505" s="128">
        <v>250</v>
      </c>
      <c r="C505" s="59">
        <v>1</v>
      </c>
      <c r="D505" s="5"/>
      <c r="E505" s="4"/>
      <c r="F505" s="48"/>
      <c r="G505" s="121"/>
      <c r="I505" s="113"/>
    </row>
    <row r="506" spans="1:13" s="52" customFormat="1">
      <c r="A506" s="21" t="s">
        <v>707</v>
      </c>
      <c r="B506" s="128">
        <v>70</v>
      </c>
      <c r="C506" s="59">
        <v>1</v>
      </c>
      <c r="D506" s="5"/>
      <c r="E506" s="4"/>
      <c r="F506" s="48"/>
      <c r="G506" s="121"/>
      <c r="I506" s="113"/>
    </row>
    <row r="507" spans="1:13" s="52" customFormat="1">
      <c r="A507" s="21" t="s">
        <v>215</v>
      </c>
      <c r="B507" s="128">
        <v>120</v>
      </c>
      <c r="C507" s="59">
        <v>1</v>
      </c>
      <c r="D507" s="5"/>
      <c r="E507" s="4"/>
      <c r="F507" s="48"/>
      <c r="G507" s="121"/>
      <c r="I507" s="113"/>
    </row>
    <row r="508" spans="1:13" s="52" customFormat="1">
      <c r="A508" s="25" t="s">
        <v>216</v>
      </c>
      <c r="B508" s="128"/>
      <c r="C508" s="59"/>
      <c r="D508" s="5"/>
      <c r="E508" s="4"/>
      <c r="F508" s="48"/>
      <c r="G508" s="121"/>
      <c r="I508" s="113"/>
    </row>
    <row r="509" spans="1:13" s="52" customFormat="1">
      <c r="A509" s="7" t="s">
        <v>709</v>
      </c>
      <c r="B509" s="128">
        <v>100</v>
      </c>
      <c r="C509" s="59">
        <v>1</v>
      </c>
      <c r="D509" s="5"/>
      <c r="E509" s="4"/>
      <c r="F509" s="48"/>
      <c r="G509" s="121"/>
      <c r="I509" s="113"/>
    </row>
    <row r="510" spans="1:13" s="52" customFormat="1">
      <c r="A510" s="23" t="s">
        <v>217</v>
      </c>
      <c r="B510" s="128">
        <v>120</v>
      </c>
      <c r="C510" s="59">
        <v>1</v>
      </c>
      <c r="D510" s="5"/>
      <c r="E510" s="4"/>
      <c r="F510" s="48"/>
      <c r="G510" s="121"/>
      <c r="I510" s="113"/>
    </row>
    <row r="511" spans="1:13" s="52" customFormat="1">
      <c r="A511" s="25" t="s">
        <v>710</v>
      </c>
      <c r="B511" s="128"/>
      <c r="C511" s="59"/>
      <c r="D511" s="5"/>
      <c r="E511" s="4"/>
      <c r="F511" s="48"/>
      <c r="G511" s="121"/>
      <c r="I511" s="113"/>
    </row>
    <row r="512" spans="1:13" s="52" customFormat="1">
      <c r="A512" s="23" t="s">
        <v>711</v>
      </c>
      <c r="B512" s="128">
        <v>100</v>
      </c>
      <c r="C512" s="59">
        <v>1</v>
      </c>
      <c r="D512" s="5"/>
      <c r="E512" s="4"/>
      <c r="F512" s="48"/>
      <c r="G512" s="121"/>
      <c r="I512" s="113"/>
    </row>
    <row r="513" spans="1:9" s="52" customFormat="1">
      <c r="A513" s="23" t="s">
        <v>714</v>
      </c>
      <c r="B513" s="128">
        <v>200</v>
      </c>
      <c r="C513" s="59">
        <v>1</v>
      </c>
      <c r="D513" s="5"/>
      <c r="E513" s="4"/>
      <c r="F513" s="48"/>
      <c r="G513" s="121"/>
      <c r="I513" s="113"/>
    </row>
    <row r="514" spans="1:9" s="52" customFormat="1">
      <c r="A514" s="23" t="s">
        <v>713</v>
      </c>
      <c r="B514" s="128">
        <v>50</v>
      </c>
      <c r="C514" s="59">
        <v>1</v>
      </c>
      <c r="D514" s="5"/>
      <c r="E514" s="4"/>
      <c r="F514" s="48"/>
      <c r="G514" s="121"/>
      <c r="I514" s="113"/>
    </row>
    <row r="515" spans="1:9" s="52" customFormat="1">
      <c r="A515" s="23" t="s">
        <v>712</v>
      </c>
      <c r="B515" s="128">
        <v>50</v>
      </c>
      <c r="C515" s="59">
        <v>1</v>
      </c>
      <c r="D515" s="5"/>
      <c r="E515" s="4"/>
      <c r="F515" s="48"/>
      <c r="G515" s="121"/>
      <c r="I515" s="113"/>
    </row>
    <row r="516" spans="1:9" s="52" customFormat="1">
      <c r="A516" s="25" t="s">
        <v>715</v>
      </c>
      <c r="B516" s="128"/>
      <c r="C516" s="59"/>
      <c r="D516" s="5"/>
      <c r="E516" s="4"/>
      <c r="F516" s="48"/>
      <c r="G516" s="121"/>
      <c r="I516" s="113"/>
    </row>
    <row r="517" spans="1:9" s="52" customFormat="1">
      <c r="A517" s="23" t="s">
        <v>716</v>
      </c>
      <c r="B517" s="128">
        <v>300</v>
      </c>
      <c r="C517" s="59">
        <v>1</v>
      </c>
      <c r="D517" s="5"/>
      <c r="E517" s="4"/>
      <c r="F517" s="48"/>
      <c r="G517" s="121"/>
      <c r="I517" s="113"/>
    </row>
    <row r="518" spans="1:9" s="52" customFormat="1">
      <c r="A518" s="23" t="s">
        <v>717</v>
      </c>
      <c r="B518" s="128">
        <v>100</v>
      </c>
      <c r="C518" s="59">
        <v>1</v>
      </c>
      <c r="D518" s="5"/>
      <c r="E518" s="4"/>
      <c r="F518" s="48"/>
      <c r="G518" s="121"/>
      <c r="I518" s="113"/>
    </row>
    <row r="519" spans="1:9" s="52" customFormat="1">
      <c r="A519" s="23" t="s">
        <v>718</v>
      </c>
      <c r="B519" s="128">
        <v>50</v>
      </c>
      <c r="C519" s="59">
        <v>1</v>
      </c>
      <c r="D519" s="5"/>
      <c r="E519" s="4"/>
      <c r="F519" s="48"/>
      <c r="G519" s="121"/>
      <c r="I519" s="113"/>
    </row>
    <row r="520" spans="1:9" s="52" customFormat="1">
      <c r="A520" s="23" t="s">
        <v>719</v>
      </c>
      <c r="B520" s="128">
        <v>110</v>
      </c>
      <c r="C520" s="59">
        <v>1</v>
      </c>
      <c r="D520" s="5"/>
      <c r="E520" s="4"/>
      <c r="F520" s="48"/>
      <c r="G520" s="121"/>
      <c r="I520" s="113"/>
    </row>
    <row r="521" spans="1:9" s="52" customFormat="1">
      <c r="A521" s="23" t="s">
        <v>791</v>
      </c>
      <c r="B521" s="128">
        <v>110</v>
      </c>
      <c r="C521" s="59">
        <v>1</v>
      </c>
      <c r="D521" s="5"/>
      <c r="E521" s="4"/>
      <c r="F521" s="48"/>
      <c r="G521" s="121"/>
      <c r="I521" s="113"/>
    </row>
    <row r="522" spans="1:9" s="52" customFormat="1">
      <c r="A522" s="25" t="s">
        <v>229</v>
      </c>
      <c r="B522" s="128"/>
      <c r="C522" s="59"/>
      <c r="D522" s="5"/>
      <c r="E522" s="4"/>
      <c r="F522" s="48"/>
      <c r="G522" s="121"/>
      <c r="I522" s="113"/>
    </row>
    <row r="523" spans="1:9" s="52" customFormat="1">
      <c r="A523" s="23" t="s">
        <v>721</v>
      </c>
      <c r="B523" s="128">
        <v>70</v>
      </c>
      <c r="C523" s="59">
        <v>1</v>
      </c>
      <c r="D523" s="5"/>
      <c r="E523" s="4"/>
      <c r="F523" s="48"/>
      <c r="G523" s="121"/>
      <c r="I523" s="113"/>
    </row>
    <row r="524" spans="1:9" s="52" customFormat="1">
      <c r="A524" s="23" t="s">
        <v>720</v>
      </c>
      <c r="B524" s="128">
        <v>170</v>
      </c>
      <c r="C524" s="59">
        <v>1</v>
      </c>
      <c r="D524" s="5"/>
      <c r="E524" s="4"/>
      <c r="F524" s="48"/>
      <c r="G524" s="121"/>
      <c r="I524" s="113"/>
    </row>
    <row r="525" spans="1:9" s="52" customFormat="1">
      <c r="A525" s="23" t="s">
        <v>722</v>
      </c>
      <c r="B525" s="128">
        <v>120</v>
      </c>
      <c r="C525" s="59">
        <v>1</v>
      </c>
      <c r="D525" s="5"/>
      <c r="E525" s="4"/>
      <c r="F525" s="48"/>
      <c r="G525" s="121"/>
      <c r="I525" s="113"/>
    </row>
    <row r="526" spans="1:9" s="52" customFormat="1">
      <c r="A526" s="23" t="s">
        <v>723</v>
      </c>
      <c r="B526" s="128">
        <v>60</v>
      </c>
      <c r="C526" s="59">
        <v>1</v>
      </c>
      <c r="D526" s="5"/>
      <c r="E526" s="4"/>
      <c r="F526" s="48"/>
      <c r="G526" s="121"/>
      <c r="I526" s="113"/>
    </row>
    <row r="527" spans="1:9" s="52" customFormat="1">
      <c r="A527" s="23" t="s">
        <v>725</v>
      </c>
      <c r="B527" s="128">
        <v>30</v>
      </c>
      <c r="C527" s="59">
        <v>1</v>
      </c>
      <c r="D527" s="5"/>
      <c r="E527" s="4"/>
      <c r="F527" s="48"/>
      <c r="G527" s="121"/>
      <c r="I527" s="113"/>
    </row>
    <row r="528" spans="1:9" s="52" customFormat="1">
      <c r="A528" s="23" t="s">
        <v>724</v>
      </c>
      <c r="B528" s="128">
        <v>30</v>
      </c>
      <c r="C528" s="59">
        <v>1</v>
      </c>
      <c r="D528" s="5"/>
      <c r="E528" s="4"/>
      <c r="F528" s="48"/>
      <c r="G528" s="121"/>
      <c r="I528" s="113"/>
    </row>
    <row r="529" spans="1:9" s="52" customFormat="1">
      <c r="A529" s="25" t="s">
        <v>226</v>
      </c>
      <c r="B529" s="128"/>
      <c r="C529" s="59"/>
      <c r="D529" s="5"/>
      <c r="E529" s="4"/>
      <c r="F529" s="48"/>
      <c r="G529" s="121"/>
      <c r="I529" s="113"/>
    </row>
    <row r="530" spans="1:9" s="52" customFormat="1">
      <c r="A530" s="7" t="s">
        <v>509</v>
      </c>
      <c r="B530" s="128">
        <v>250</v>
      </c>
      <c r="C530" s="59">
        <v>1</v>
      </c>
      <c r="D530" s="5"/>
      <c r="E530" s="4"/>
      <c r="F530" s="48"/>
      <c r="G530" s="121"/>
      <c r="I530" s="113"/>
    </row>
    <row r="531" spans="1:9" s="52" customFormat="1">
      <c r="A531" s="23" t="s">
        <v>726</v>
      </c>
      <c r="B531" s="128">
        <v>100</v>
      </c>
      <c r="C531" s="59">
        <v>1</v>
      </c>
      <c r="D531" s="5"/>
      <c r="E531" s="4"/>
      <c r="F531" s="48"/>
      <c r="G531" s="121"/>
      <c r="I531" s="113"/>
    </row>
    <row r="532" spans="1:9" s="52" customFormat="1">
      <c r="A532" s="23" t="s">
        <v>727</v>
      </c>
      <c r="B532" s="128">
        <v>50</v>
      </c>
      <c r="C532" s="59">
        <v>1</v>
      </c>
      <c r="D532" s="5"/>
      <c r="E532" s="4"/>
      <c r="F532" s="48"/>
      <c r="G532" s="121"/>
      <c r="I532" s="113"/>
    </row>
    <row r="533" spans="1:9" s="52" customFormat="1">
      <c r="A533" s="25" t="s">
        <v>728</v>
      </c>
      <c r="B533" s="128"/>
      <c r="C533" s="59"/>
      <c r="D533" s="5"/>
      <c r="E533" s="4"/>
      <c r="F533" s="48"/>
      <c r="G533" s="121"/>
      <c r="I533" s="113"/>
    </row>
    <row r="534" spans="1:9" s="52" customFormat="1">
      <c r="A534" s="23" t="s">
        <v>729</v>
      </c>
      <c r="B534" s="128">
        <v>100</v>
      </c>
      <c r="C534" s="59">
        <v>1</v>
      </c>
      <c r="D534" s="5"/>
      <c r="E534" s="4"/>
      <c r="F534" s="48"/>
      <c r="G534" s="121"/>
      <c r="I534" s="113"/>
    </row>
    <row r="535" spans="1:9" s="52" customFormat="1">
      <c r="A535" s="25" t="s">
        <v>121</v>
      </c>
      <c r="B535" s="128"/>
      <c r="C535" s="59"/>
      <c r="D535" s="5"/>
      <c r="E535" s="4"/>
      <c r="F535" s="48"/>
      <c r="G535" s="121"/>
      <c r="I535" s="113"/>
    </row>
    <row r="536" spans="1:9" s="52" customFormat="1">
      <c r="A536" s="23" t="s">
        <v>730</v>
      </c>
      <c r="B536" s="128">
        <v>100</v>
      </c>
      <c r="C536" s="59">
        <v>1</v>
      </c>
      <c r="D536" s="5"/>
      <c r="E536" s="4"/>
      <c r="F536" s="48"/>
      <c r="G536" s="121"/>
      <c r="I536" s="113"/>
    </row>
    <row r="537" spans="1:9" s="52" customFormat="1">
      <c r="A537" s="23" t="s">
        <v>731</v>
      </c>
      <c r="B537" s="128">
        <v>120</v>
      </c>
      <c r="C537" s="59">
        <v>1</v>
      </c>
      <c r="D537" s="5"/>
      <c r="E537" s="4"/>
      <c r="F537" s="48"/>
      <c r="G537" s="121"/>
      <c r="I537" s="113"/>
    </row>
    <row r="538" spans="1:9" s="52" customFormat="1">
      <c r="A538" s="23" t="s">
        <v>732</v>
      </c>
      <c r="B538" s="128">
        <v>100</v>
      </c>
      <c r="C538" s="59">
        <v>1</v>
      </c>
      <c r="D538" s="5"/>
      <c r="E538" s="4"/>
      <c r="F538" s="48"/>
      <c r="G538" s="121"/>
      <c r="I538" s="113"/>
    </row>
    <row r="539" spans="1:9" s="52" customFormat="1">
      <c r="A539" s="25" t="s">
        <v>218</v>
      </c>
      <c r="B539" s="128"/>
      <c r="C539" s="59"/>
      <c r="D539" s="5"/>
      <c r="E539" s="4"/>
      <c r="F539" s="48"/>
      <c r="G539" s="121"/>
      <c r="I539" s="113"/>
    </row>
    <row r="540" spans="1:9" s="52" customFormat="1">
      <c r="A540" s="7" t="s">
        <v>219</v>
      </c>
      <c r="B540" s="128">
        <v>50</v>
      </c>
      <c r="C540" s="59">
        <v>1</v>
      </c>
      <c r="D540" s="5"/>
      <c r="E540" s="4"/>
      <c r="F540" s="48"/>
      <c r="G540" s="121"/>
      <c r="I540" s="113"/>
    </row>
    <row r="541" spans="1:9" s="52" customFormat="1">
      <c r="A541" s="25" t="s">
        <v>220</v>
      </c>
      <c r="B541" s="128"/>
      <c r="C541" s="59"/>
      <c r="D541" s="5"/>
      <c r="E541" s="4"/>
      <c r="F541" s="48"/>
      <c r="G541" s="121"/>
      <c r="I541" s="113"/>
    </row>
    <row r="542" spans="1:9" s="52" customFormat="1">
      <c r="A542" s="7" t="s">
        <v>221</v>
      </c>
      <c r="B542" s="128">
        <v>230</v>
      </c>
      <c r="C542" s="59">
        <v>1</v>
      </c>
      <c r="D542" s="5"/>
      <c r="E542" s="4"/>
      <c r="F542" s="48"/>
      <c r="G542" s="121"/>
      <c r="I542" s="113"/>
    </row>
    <row r="543" spans="1:9" s="52" customFormat="1">
      <c r="A543" s="7" t="s">
        <v>222</v>
      </c>
      <c r="B543" s="128">
        <v>80</v>
      </c>
      <c r="C543" s="59">
        <v>1</v>
      </c>
      <c r="D543" s="5"/>
      <c r="E543" s="4"/>
      <c r="F543" s="48"/>
      <c r="G543" s="121"/>
      <c r="I543" s="113"/>
    </row>
    <row r="544" spans="1:9" s="52" customFormat="1">
      <c r="A544" s="7" t="s">
        <v>223</v>
      </c>
      <c r="B544" s="128">
        <v>100</v>
      </c>
      <c r="C544" s="59">
        <v>1</v>
      </c>
      <c r="D544" s="5"/>
      <c r="E544" s="4"/>
      <c r="F544" s="48"/>
      <c r="G544" s="121"/>
      <c r="I544" s="113"/>
    </row>
    <row r="545" spans="1:9" s="52" customFormat="1">
      <c r="A545" s="7" t="s">
        <v>224</v>
      </c>
      <c r="B545" s="128">
        <v>130</v>
      </c>
      <c r="C545" s="59">
        <v>1</v>
      </c>
      <c r="D545" s="5"/>
      <c r="E545" s="4"/>
      <c r="F545" s="48"/>
      <c r="G545" s="121"/>
      <c r="I545" s="113"/>
    </row>
    <row r="546" spans="1:9" s="52" customFormat="1" ht="25.5">
      <c r="A546" s="58" t="s">
        <v>225</v>
      </c>
      <c r="B546" s="128">
        <v>100</v>
      </c>
      <c r="C546" s="59">
        <v>1</v>
      </c>
      <c r="D546" s="5"/>
      <c r="E546" s="4"/>
      <c r="F546" s="48"/>
      <c r="G546" s="121"/>
      <c r="I546" s="113"/>
    </row>
    <row r="547" spans="1:9" s="52" customFormat="1">
      <c r="A547"/>
      <c r="B547"/>
      <c r="C547"/>
      <c r="D547" s="5"/>
      <c r="E547" s="4"/>
      <c r="F547" s="48"/>
      <c r="G547" s="121"/>
      <c r="I547" s="113"/>
    </row>
    <row r="548" spans="1:9" s="52" customFormat="1">
      <c r="A548"/>
      <c r="B548"/>
      <c r="C548"/>
      <c r="D548" s="5"/>
      <c r="E548" s="4"/>
      <c r="F548" s="48"/>
      <c r="G548" s="121"/>
      <c r="I548" s="113"/>
    </row>
    <row r="549" spans="1:9" s="52" customFormat="1">
      <c r="A549" s="25" t="s">
        <v>227</v>
      </c>
      <c r="B549" s="128"/>
      <c r="C549" s="59"/>
      <c r="D549" s="5"/>
      <c r="E549" s="4"/>
      <c r="F549" s="48"/>
      <c r="G549" s="121"/>
      <c r="I549" s="113"/>
    </row>
    <row r="550" spans="1:9" s="52" customFormat="1">
      <c r="A550" s="7" t="s">
        <v>228</v>
      </c>
      <c r="B550" s="128">
        <v>600</v>
      </c>
      <c r="C550" s="59">
        <v>1</v>
      </c>
      <c r="D550" s="5"/>
      <c r="E550" s="4"/>
      <c r="F550" s="48"/>
      <c r="G550" s="121"/>
      <c r="I550" s="113"/>
    </row>
    <row r="551" spans="1:9" s="52" customFormat="1">
      <c r="A551" s="7" t="s">
        <v>583</v>
      </c>
      <c r="B551" s="128">
        <v>470</v>
      </c>
      <c r="C551" s="59">
        <v>1</v>
      </c>
      <c r="D551" s="5"/>
      <c r="E551" s="4"/>
      <c r="F551" s="48"/>
      <c r="G551" s="121"/>
      <c r="I551" s="113"/>
    </row>
    <row r="552" spans="1:9" s="52" customFormat="1">
      <c r="A552" s="25" t="s">
        <v>230</v>
      </c>
      <c r="B552" s="128"/>
      <c r="C552" s="59"/>
      <c r="D552" s="5"/>
      <c r="E552" s="4"/>
      <c r="F552" s="48"/>
      <c r="G552" s="121"/>
      <c r="I552" s="113"/>
    </row>
    <row r="553" spans="1:9" s="52" customFormat="1">
      <c r="A553" s="7" t="s">
        <v>231</v>
      </c>
      <c r="B553" s="128">
        <v>500</v>
      </c>
      <c r="C553" s="59">
        <v>1</v>
      </c>
      <c r="D553" s="5"/>
      <c r="E553" s="4"/>
      <c r="F553" s="48"/>
      <c r="G553" s="121"/>
      <c r="I553" s="113"/>
    </row>
    <row r="554" spans="1:9" s="52" customFormat="1">
      <c r="A554" s="130"/>
      <c r="B554" s="38"/>
      <c r="C554" s="38"/>
      <c r="D554" s="38"/>
      <c r="E554" s="39"/>
      <c r="F554" s="39"/>
      <c r="G554" s="121"/>
      <c r="I554" s="113"/>
    </row>
    <row r="556" spans="1:9" s="52" customFormat="1" ht="27.75" customHeight="1">
      <c r="A556" s="169" t="s">
        <v>735</v>
      </c>
      <c r="B556" s="169"/>
      <c r="C556" s="169"/>
      <c r="D556" s="169"/>
      <c r="E556" s="169"/>
      <c r="F556" s="169"/>
      <c r="G556" s="121"/>
      <c r="I556" s="113"/>
    </row>
    <row r="557" spans="1:9" s="52" customFormat="1">
      <c r="A557" s="1"/>
      <c r="B557" s="38"/>
      <c r="C557" s="38"/>
      <c r="D557" s="38"/>
      <c r="E557" s="39"/>
      <c r="F557" s="39"/>
      <c r="G557" s="121"/>
      <c r="I557" s="113"/>
    </row>
    <row r="558" spans="1:9" s="52" customFormat="1" ht="30.75" customHeight="1">
      <c r="A558" s="153" t="s">
        <v>232</v>
      </c>
      <c r="B558" s="153"/>
      <c r="C558" s="153"/>
      <c r="D558" s="153"/>
      <c r="E558" s="153"/>
      <c r="F558" s="153"/>
      <c r="G558" s="121"/>
      <c r="I558" s="113"/>
    </row>
    <row r="559" spans="1:9" s="52" customFormat="1">
      <c r="A559" s="181" t="s">
        <v>233</v>
      </c>
      <c r="B559" s="181"/>
      <c r="C559" s="181"/>
      <c r="D559" s="181"/>
      <c r="E559" s="181"/>
      <c r="F559" s="181"/>
      <c r="G559" s="121"/>
      <c r="I559" s="113"/>
    </row>
    <row r="560" spans="1:9" s="52" customFormat="1" ht="17.25" customHeight="1">
      <c r="A560" s="153" t="s">
        <v>234</v>
      </c>
      <c r="B560" s="153"/>
      <c r="C560" s="153"/>
      <c r="D560" s="153"/>
      <c r="E560" s="153"/>
      <c r="F560" s="153"/>
      <c r="G560" s="121"/>
      <c r="I560" s="113"/>
    </row>
    <row r="561" spans="1:9" s="52" customFormat="1" ht="30.75" customHeight="1">
      <c r="A561" s="153" t="s">
        <v>682</v>
      </c>
      <c r="B561" s="153"/>
      <c r="C561" s="153"/>
      <c r="D561" s="153"/>
      <c r="E561" s="153"/>
      <c r="F561" s="153"/>
      <c r="G561" s="121"/>
      <c r="I561" s="113"/>
    </row>
    <row r="562" spans="1:9" s="52" customFormat="1" ht="30" customHeight="1">
      <c r="A562" s="153" t="s">
        <v>698</v>
      </c>
      <c r="B562" s="153"/>
      <c r="C562" s="153"/>
      <c r="D562" s="153"/>
      <c r="E562" s="153"/>
      <c r="F562" s="153"/>
      <c r="G562" s="121"/>
      <c r="I562" s="113"/>
    </row>
    <row r="563" spans="1:9" s="52" customFormat="1" ht="29.25" customHeight="1">
      <c r="A563" s="153" t="s">
        <v>235</v>
      </c>
      <c r="B563" s="153"/>
      <c r="C563" s="153"/>
      <c r="D563" s="153"/>
      <c r="E563" s="153"/>
      <c r="F563" s="153"/>
      <c r="G563" s="121"/>
      <c r="I563" s="113"/>
    </row>
    <row r="564" spans="1:9" s="52" customFormat="1" ht="17.25" customHeight="1">
      <c r="A564" s="156" t="s">
        <v>683</v>
      </c>
      <c r="B564" s="156"/>
      <c r="C564" s="156"/>
      <c r="D564" s="156"/>
      <c r="E564" s="156"/>
      <c r="F564" s="156"/>
      <c r="G564" s="121"/>
      <c r="I564" s="113"/>
    </row>
    <row r="565" spans="1:9" s="52" customFormat="1" ht="17.25" customHeight="1">
      <c r="A565" s="156" t="s">
        <v>236</v>
      </c>
      <c r="B565" s="156"/>
      <c r="C565" s="156"/>
      <c r="D565" s="156"/>
      <c r="E565" s="156"/>
      <c r="F565" s="156"/>
      <c r="G565" s="121"/>
      <c r="I565" s="113"/>
    </row>
    <row r="566" spans="1:9" s="52" customFormat="1">
      <c r="A566" s="156" t="s">
        <v>694</v>
      </c>
      <c r="B566" s="156"/>
      <c r="C566" s="156"/>
      <c r="D566" s="156"/>
      <c r="E566" s="156"/>
      <c r="F566" s="156"/>
      <c r="G566" s="121"/>
      <c r="I566" s="113"/>
    </row>
    <row r="567" spans="1:9" s="52" customFormat="1">
      <c r="A567" s="1"/>
      <c r="B567" s="38"/>
      <c r="C567" s="38"/>
      <c r="D567" s="38"/>
      <c r="E567" s="39"/>
      <c r="F567" s="39"/>
      <c r="G567" s="121"/>
      <c r="I567" s="113"/>
    </row>
    <row r="568" spans="1:9" s="52" customFormat="1">
      <c r="A568" s="1"/>
      <c r="B568" s="38"/>
      <c r="C568" s="38"/>
      <c r="D568" s="38"/>
      <c r="E568" s="39"/>
      <c r="F568" s="39"/>
      <c r="G568" s="121"/>
      <c r="I568" s="113"/>
    </row>
    <row r="569" spans="1:9" s="52" customFormat="1">
      <c r="A569" s="1"/>
      <c r="B569" s="38"/>
      <c r="C569" s="38"/>
      <c r="D569" s="38"/>
      <c r="E569" s="39"/>
      <c r="F569" s="39"/>
      <c r="G569" s="121"/>
      <c r="I569" s="113"/>
    </row>
    <row r="570" spans="1:9" s="52" customFormat="1">
      <c r="A570" s="1"/>
      <c r="B570" s="38"/>
      <c r="C570" s="38"/>
      <c r="D570" s="38"/>
      <c r="E570" s="39"/>
      <c r="F570" s="39"/>
      <c r="G570" s="121"/>
      <c r="I570" s="113"/>
    </row>
    <row r="571" spans="1:9" s="52" customFormat="1">
      <c r="A571" s="1"/>
      <c r="B571" s="38"/>
      <c r="C571" s="38"/>
      <c r="D571" s="38"/>
      <c r="E571" s="39"/>
      <c r="F571" s="39"/>
      <c r="G571" s="121"/>
      <c r="I571" s="113"/>
    </row>
    <row r="572" spans="1:9" s="52" customFormat="1">
      <c r="A572" s="1"/>
      <c r="B572" s="38"/>
      <c r="C572" s="38"/>
      <c r="D572" s="38"/>
      <c r="E572" s="39"/>
      <c r="F572" s="39"/>
      <c r="G572" s="121"/>
      <c r="I572" s="113"/>
    </row>
    <row r="573" spans="1:9" s="52" customFormat="1">
      <c r="A573" s="1"/>
      <c r="B573" s="38"/>
      <c r="C573" s="38"/>
      <c r="D573" s="38"/>
      <c r="E573" s="39"/>
      <c r="F573" s="39"/>
      <c r="G573" s="121"/>
      <c r="I573" s="113"/>
    </row>
    <row r="574" spans="1:9" s="52" customFormat="1">
      <c r="A574" s="1"/>
      <c r="B574" s="38"/>
      <c r="C574" s="38"/>
      <c r="D574" s="38"/>
      <c r="E574" s="39"/>
      <c r="F574" s="39"/>
      <c r="G574" s="121"/>
      <c r="I574" s="113"/>
    </row>
    <row r="575" spans="1:9" s="52" customFormat="1">
      <c r="A575" s="1"/>
      <c r="B575" s="38"/>
      <c r="C575" s="38"/>
      <c r="D575" s="38"/>
      <c r="E575" s="39"/>
      <c r="F575" s="39"/>
      <c r="G575" s="121"/>
      <c r="I575" s="113"/>
    </row>
    <row r="576" spans="1:9" s="52" customFormat="1" ht="27" customHeight="1">
      <c r="A576" s="169" t="s">
        <v>237</v>
      </c>
      <c r="B576" s="169"/>
      <c r="C576" s="169"/>
      <c r="D576" s="169"/>
      <c r="E576" s="169"/>
      <c r="F576" s="169"/>
      <c r="G576" s="121"/>
      <c r="I576" s="113"/>
    </row>
    <row r="577" spans="1:9" s="52" customFormat="1">
      <c r="A577" s="1"/>
      <c r="B577" s="38"/>
      <c r="C577" s="38"/>
      <c r="D577" s="38"/>
      <c r="E577" s="39"/>
      <c r="F577" s="39"/>
      <c r="G577" s="121"/>
      <c r="I577" s="113"/>
    </row>
    <row r="578" spans="1:9" s="52" customFormat="1" ht="75.75" customHeight="1">
      <c r="A578" s="153" t="s">
        <v>676</v>
      </c>
      <c r="B578" s="153"/>
      <c r="C578" s="153"/>
      <c r="D578" s="153"/>
      <c r="E578" s="153"/>
      <c r="F578" s="153"/>
      <c r="G578" s="121"/>
      <c r="I578" s="113"/>
    </row>
    <row r="579" spans="1:9" s="52" customFormat="1" ht="20.25" customHeight="1">
      <c r="A579" s="185" t="s">
        <v>238</v>
      </c>
      <c r="B579" s="185"/>
      <c r="C579" s="185"/>
      <c r="D579" s="185"/>
      <c r="E579" s="185"/>
      <c r="F579" s="185"/>
      <c r="G579" s="121"/>
      <c r="I579" s="113"/>
    </row>
    <row r="580" spans="1:9" s="52" customFormat="1">
      <c r="A580" s="130" t="s">
        <v>572</v>
      </c>
      <c r="B580" s="130"/>
      <c r="C580" s="130"/>
      <c r="D580" s="130"/>
      <c r="E580" s="130"/>
      <c r="F580" s="55"/>
      <c r="G580" s="121"/>
      <c r="I580" s="113"/>
    </row>
    <row r="582" spans="1:9" s="52" customFormat="1" ht="24" customHeight="1">
      <c r="A582" s="156" t="s">
        <v>575</v>
      </c>
      <c r="B582" s="156"/>
      <c r="C582" s="156"/>
      <c r="D582" s="156"/>
      <c r="E582" s="156"/>
      <c r="F582" s="156"/>
      <c r="G582" s="121"/>
      <c r="I582" s="113"/>
    </row>
    <row r="583" spans="1:9" s="52" customFormat="1" ht="42.75" customHeight="1">
      <c r="A583" s="153" t="s">
        <v>677</v>
      </c>
      <c r="B583" s="153"/>
      <c r="C583" s="153"/>
      <c r="D583" s="153"/>
      <c r="E583" s="153"/>
      <c r="F583" s="153"/>
      <c r="G583" s="121"/>
      <c r="I583" s="113"/>
    </row>
    <row r="584" spans="1:9" s="52" customFormat="1" ht="41.25" customHeight="1">
      <c r="A584" s="153" t="s">
        <v>573</v>
      </c>
      <c r="B584" s="153"/>
      <c r="C584" s="153"/>
      <c r="D584" s="153"/>
      <c r="E584" s="153"/>
      <c r="F584" s="153"/>
      <c r="G584" s="121"/>
      <c r="I584" s="113"/>
    </row>
    <row r="585" spans="1:9" s="52" customFormat="1" ht="42" customHeight="1">
      <c r="A585" s="153" t="s">
        <v>574</v>
      </c>
      <c r="B585" s="153"/>
      <c r="C585" s="153"/>
      <c r="D585" s="153"/>
      <c r="E585" s="153"/>
      <c r="F585" s="153"/>
      <c r="G585" s="121"/>
      <c r="I585" s="113"/>
    </row>
    <row r="586" spans="1:9" s="52" customFormat="1">
      <c r="A586" s="130"/>
      <c r="B586" s="130"/>
      <c r="C586" s="130"/>
      <c r="D586" s="130"/>
      <c r="E586" s="130"/>
      <c r="F586" s="55"/>
      <c r="G586" s="121"/>
      <c r="I586" s="113"/>
    </row>
    <row r="587" spans="1:9" s="52" customFormat="1">
      <c r="A587" s="40" t="s">
        <v>239</v>
      </c>
      <c r="B587" s="132"/>
      <c r="C587" s="132"/>
      <c r="D587" s="132"/>
      <c r="E587" s="130"/>
      <c r="F587" s="55"/>
      <c r="G587" s="121"/>
      <c r="I587" s="113"/>
    </row>
    <row r="588" spans="1:9" s="52" customFormat="1">
      <c r="A588" s="132"/>
      <c r="B588" s="132"/>
      <c r="C588" s="132"/>
      <c r="D588" s="132"/>
      <c r="E588" s="130"/>
      <c r="F588" s="55"/>
      <c r="G588" s="121"/>
      <c r="I588" s="113"/>
    </row>
    <row r="589" spans="1:9" s="52" customFormat="1" ht="18" customHeight="1">
      <c r="A589" s="76" t="s">
        <v>240</v>
      </c>
      <c r="B589" s="132"/>
      <c r="C589" s="132"/>
      <c r="D589" s="132"/>
      <c r="E589" s="130"/>
      <c r="F589" s="55"/>
      <c r="G589" s="121"/>
      <c r="I589" s="113"/>
    </row>
    <row r="590" spans="1:9" s="52" customFormat="1">
      <c r="A590" s="132"/>
      <c r="B590" s="132"/>
      <c r="C590" s="132"/>
      <c r="D590" s="132"/>
      <c r="E590" s="130"/>
      <c r="F590" s="55"/>
      <c r="G590" s="121"/>
      <c r="I590" s="113"/>
    </row>
    <row r="591" spans="1:9" s="52" customFormat="1" ht="18" customHeight="1">
      <c r="A591" s="49" t="s">
        <v>241</v>
      </c>
      <c r="B591" s="50" t="s">
        <v>242</v>
      </c>
      <c r="C591" s="50" t="s">
        <v>243</v>
      </c>
      <c r="D591" s="50" t="s">
        <v>244</v>
      </c>
      <c r="E591" s="130"/>
      <c r="F591" s="55"/>
      <c r="G591" s="121"/>
      <c r="I591" s="113"/>
    </row>
    <row r="592" spans="1:9" s="52" customFormat="1" ht="18" customHeight="1">
      <c r="A592" s="104" t="s">
        <v>121</v>
      </c>
      <c r="B592" s="59"/>
      <c r="C592" s="59"/>
      <c r="D592" s="59"/>
      <c r="E592" s="130"/>
      <c r="F592" s="55"/>
      <c r="G592" s="121"/>
      <c r="I592" s="113"/>
    </row>
    <row r="593" spans="1:9" s="52" customFormat="1">
      <c r="A593" s="101" t="s">
        <v>245</v>
      </c>
      <c r="B593" s="9">
        <v>7.3</v>
      </c>
      <c r="C593" s="59">
        <v>500</v>
      </c>
      <c r="D593" s="9" t="s">
        <v>246</v>
      </c>
      <c r="E593" s="130"/>
      <c r="F593" s="65"/>
      <c r="G593" s="121"/>
      <c r="I593" s="113"/>
    </row>
    <row r="594" spans="1:9" s="52" customFormat="1">
      <c r="A594" s="101" t="s">
        <v>288</v>
      </c>
      <c r="B594" s="9">
        <v>6</v>
      </c>
      <c r="C594" s="59">
        <v>201</v>
      </c>
      <c r="D594" s="9" t="s">
        <v>246</v>
      </c>
      <c r="E594" s="130"/>
      <c r="F594" s="65"/>
      <c r="G594" s="121"/>
      <c r="I594" s="113"/>
    </row>
    <row r="595" spans="1:9" s="52" customFormat="1">
      <c r="A595" s="101" t="s">
        <v>261</v>
      </c>
      <c r="B595" s="9">
        <v>6.2</v>
      </c>
      <c r="C595" s="59">
        <v>590</v>
      </c>
      <c r="D595" s="9" t="s">
        <v>246</v>
      </c>
      <c r="E595" s="130"/>
      <c r="F595" s="65"/>
      <c r="G595" s="121"/>
      <c r="I595" s="113"/>
    </row>
    <row r="596" spans="1:9" s="52" customFormat="1">
      <c r="A596" s="101" t="s">
        <v>259</v>
      </c>
      <c r="B596" s="9" t="s">
        <v>260</v>
      </c>
      <c r="C596" s="59">
        <v>728</v>
      </c>
      <c r="D596" s="9" t="s">
        <v>246</v>
      </c>
      <c r="E596" s="130"/>
      <c r="F596" s="65"/>
      <c r="G596" s="121"/>
      <c r="I596" s="113"/>
    </row>
    <row r="597" spans="1:9" s="52" customFormat="1">
      <c r="A597" s="101" t="s">
        <v>247</v>
      </c>
      <c r="B597" s="9" t="s">
        <v>248</v>
      </c>
      <c r="C597" s="59">
        <v>338</v>
      </c>
      <c r="D597" s="9" t="s">
        <v>246</v>
      </c>
      <c r="E597" s="130"/>
      <c r="F597" s="65"/>
      <c r="G597" s="121"/>
      <c r="I597" s="113"/>
    </row>
    <row r="598" spans="1:9" s="52" customFormat="1">
      <c r="A598" s="101" t="s">
        <v>257</v>
      </c>
      <c r="B598" s="9" t="s">
        <v>258</v>
      </c>
      <c r="C598" s="59">
        <v>2550</v>
      </c>
      <c r="D598" s="9" t="s">
        <v>246</v>
      </c>
      <c r="E598" s="130"/>
      <c r="F598" s="65"/>
      <c r="G598" s="121"/>
      <c r="I598" s="113"/>
    </row>
    <row r="599" spans="1:9" s="52" customFormat="1">
      <c r="A599" s="101" t="s">
        <v>249</v>
      </c>
      <c r="B599" s="9" t="s">
        <v>250</v>
      </c>
      <c r="C599" s="59">
        <v>1314</v>
      </c>
      <c r="D599" s="9" t="s">
        <v>246</v>
      </c>
      <c r="E599" s="130"/>
      <c r="F599" s="65"/>
      <c r="G599" s="121"/>
      <c r="I599" s="113"/>
    </row>
    <row r="600" spans="1:9" s="52" customFormat="1">
      <c r="A600" s="101" t="s">
        <v>262</v>
      </c>
      <c r="B600" s="9">
        <v>3.8</v>
      </c>
      <c r="C600" s="59">
        <v>750</v>
      </c>
      <c r="D600" s="9" t="s">
        <v>246</v>
      </c>
      <c r="E600" s="130"/>
      <c r="F600" s="65"/>
      <c r="G600" s="121"/>
      <c r="I600" s="113"/>
    </row>
    <row r="601" spans="1:9" s="52" customFormat="1">
      <c r="A601" s="101" t="s">
        <v>552</v>
      </c>
      <c r="B601" s="9">
        <v>6.5</v>
      </c>
      <c r="C601" s="59">
        <v>300</v>
      </c>
      <c r="D601" s="9" t="s">
        <v>246</v>
      </c>
      <c r="E601" s="130"/>
      <c r="F601" s="65"/>
      <c r="G601" s="121"/>
      <c r="I601" s="113"/>
    </row>
    <row r="602" spans="1:9" s="52" customFormat="1">
      <c r="A602" s="101" t="s">
        <v>251</v>
      </c>
      <c r="B602" s="9" t="s">
        <v>252</v>
      </c>
      <c r="C602" s="59">
        <v>930</v>
      </c>
      <c r="D602" s="9" t="s">
        <v>246</v>
      </c>
      <c r="E602" s="130"/>
      <c r="F602" s="65"/>
      <c r="G602" s="121"/>
      <c r="I602" s="113"/>
    </row>
    <row r="603" spans="1:9" s="52" customFormat="1">
      <c r="A603" s="101" t="s">
        <v>253</v>
      </c>
      <c r="B603" s="9">
        <v>7</v>
      </c>
      <c r="C603" s="59">
        <v>381</v>
      </c>
      <c r="D603" s="9" t="s">
        <v>246</v>
      </c>
      <c r="E603" s="130"/>
      <c r="F603" s="65"/>
      <c r="G603" s="121"/>
      <c r="I603" s="113"/>
    </row>
    <row r="604" spans="1:9" s="52" customFormat="1">
      <c r="A604" s="101" t="s">
        <v>254</v>
      </c>
      <c r="B604" s="9">
        <v>6</v>
      </c>
      <c r="C604" s="59">
        <v>657</v>
      </c>
      <c r="D604" s="9" t="s">
        <v>246</v>
      </c>
      <c r="E604" s="130"/>
      <c r="F604" s="65"/>
      <c r="G604" s="121"/>
      <c r="I604" s="113"/>
    </row>
    <row r="605" spans="1:9" s="52" customFormat="1">
      <c r="A605" s="101" t="s">
        <v>255</v>
      </c>
      <c r="B605" s="9" t="s">
        <v>256</v>
      </c>
      <c r="C605" s="59">
        <v>767</v>
      </c>
      <c r="D605" s="9" t="s">
        <v>246</v>
      </c>
      <c r="E605" s="130"/>
      <c r="F605" s="65"/>
      <c r="G605" s="121"/>
      <c r="I605" s="113"/>
    </row>
    <row r="606" spans="1:9" s="52" customFormat="1" ht="25.5">
      <c r="A606" s="101" t="s">
        <v>559</v>
      </c>
      <c r="B606" s="9">
        <v>6.3</v>
      </c>
      <c r="C606" s="59">
        <v>1200</v>
      </c>
      <c r="D606" s="9" t="s">
        <v>246</v>
      </c>
      <c r="E606" s="130"/>
      <c r="F606" s="65"/>
      <c r="G606" s="121"/>
      <c r="I606" s="113"/>
    </row>
    <row r="607" spans="1:9" s="52" customFormat="1">
      <c r="A607" s="101" t="s">
        <v>266</v>
      </c>
      <c r="B607" s="9">
        <v>5.8</v>
      </c>
      <c r="C607" s="59">
        <v>172</v>
      </c>
      <c r="D607" s="9" t="s">
        <v>246</v>
      </c>
      <c r="E607" s="130"/>
      <c r="F607" s="65"/>
      <c r="G607" s="121"/>
      <c r="I607" s="113"/>
    </row>
    <row r="608" spans="1:9" s="52" customFormat="1">
      <c r="A608" s="101" t="s">
        <v>267</v>
      </c>
      <c r="B608" s="9">
        <v>5.5</v>
      </c>
      <c r="C608" s="59">
        <v>80</v>
      </c>
      <c r="D608" s="9" t="s">
        <v>246</v>
      </c>
      <c r="E608" s="130"/>
      <c r="F608" s="65"/>
      <c r="G608" s="121"/>
      <c r="I608" s="113"/>
    </row>
    <row r="609" spans="1:9" s="52" customFormat="1">
      <c r="A609" s="101" t="s">
        <v>268</v>
      </c>
      <c r="B609" s="9">
        <v>3.2</v>
      </c>
      <c r="C609" s="59">
        <v>215</v>
      </c>
      <c r="D609" s="9" t="s">
        <v>246</v>
      </c>
      <c r="E609" s="130"/>
      <c r="F609" s="65"/>
      <c r="G609" s="121"/>
      <c r="I609" s="113"/>
    </row>
    <row r="610" spans="1:9" s="52" customFormat="1">
      <c r="A610" s="101" t="s">
        <v>269</v>
      </c>
      <c r="B610" s="9">
        <v>3.2</v>
      </c>
      <c r="C610" s="59">
        <v>268</v>
      </c>
      <c r="D610" s="9" t="s">
        <v>246</v>
      </c>
      <c r="E610" s="130"/>
      <c r="F610" s="65"/>
      <c r="G610" s="121"/>
      <c r="I610" s="113"/>
    </row>
    <row r="611" spans="1:9" s="52" customFormat="1">
      <c r="A611" s="101" t="s">
        <v>270</v>
      </c>
      <c r="B611" s="9">
        <v>2.4</v>
      </c>
      <c r="C611" s="59">
        <v>220</v>
      </c>
      <c r="D611" s="9" t="s">
        <v>271</v>
      </c>
      <c r="E611" s="130"/>
      <c r="F611" s="65"/>
      <c r="G611" s="121"/>
      <c r="I611" s="113"/>
    </row>
    <row r="612" spans="1:9" s="52" customFormat="1">
      <c r="A612" s="101" t="s">
        <v>272</v>
      </c>
      <c r="B612" s="9">
        <v>2.6</v>
      </c>
      <c r="C612" s="59">
        <v>130</v>
      </c>
      <c r="D612" s="9" t="s">
        <v>246</v>
      </c>
      <c r="E612" s="130"/>
      <c r="F612" s="65"/>
      <c r="G612" s="121"/>
      <c r="I612" s="113"/>
    </row>
    <row r="613" spans="1:9" s="52" customFormat="1">
      <c r="A613" s="101" t="s">
        <v>273</v>
      </c>
      <c r="B613" s="9">
        <v>3.9</v>
      </c>
      <c r="C613" s="59">
        <v>98</v>
      </c>
      <c r="D613" s="9" t="s">
        <v>246</v>
      </c>
      <c r="E613" s="130"/>
      <c r="F613" s="65"/>
      <c r="G613" s="121"/>
      <c r="I613" s="113"/>
    </row>
    <row r="614" spans="1:9" s="52" customFormat="1">
      <c r="A614" s="101" t="s">
        <v>274</v>
      </c>
      <c r="B614" s="9">
        <v>2.5</v>
      </c>
      <c r="C614" s="59">
        <v>130</v>
      </c>
      <c r="D614" s="9" t="s">
        <v>246</v>
      </c>
      <c r="E614"/>
      <c r="F614" s="65"/>
      <c r="G614" s="121"/>
      <c r="I614" s="113"/>
    </row>
    <row r="615" spans="1:9" s="52" customFormat="1">
      <c r="A615" s="101" t="s">
        <v>275</v>
      </c>
      <c r="B615" s="9">
        <v>3.6</v>
      </c>
      <c r="C615" s="59">
        <v>100</v>
      </c>
      <c r="D615" s="9" t="s">
        <v>271</v>
      </c>
      <c r="E615"/>
      <c r="F615" s="65"/>
      <c r="G615" s="121"/>
      <c r="I615" s="113"/>
    </row>
    <row r="616" spans="1:9" s="52" customFormat="1">
      <c r="A616" s="101" t="s">
        <v>276</v>
      </c>
      <c r="B616" s="9" t="s">
        <v>277</v>
      </c>
      <c r="C616" s="59">
        <v>404</v>
      </c>
      <c r="D616" s="9" t="s">
        <v>246</v>
      </c>
      <c r="E616"/>
      <c r="F616" s="65"/>
      <c r="G616" s="121"/>
      <c r="I616" s="113"/>
    </row>
    <row r="617" spans="1:9" s="52" customFormat="1">
      <c r="A617" s="101" t="s">
        <v>264</v>
      </c>
      <c r="B617" s="9" t="s">
        <v>265</v>
      </c>
      <c r="C617" s="59">
        <v>245</v>
      </c>
      <c r="D617" s="9" t="s">
        <v>246</v>
      </c>
      <c r="E617"/>
      <c r="F617" s="65"/>
      <c r="G617" s="121"/>
      <c r="I617" s="113"/>
    </row>
    <row r="618" spans="1:9" s="52" customFormat="1">
      <c r="A618" s="101" t="s">
        <v>300</v>
      </c>
      <c r="B618" s="9" t="s">
        <v>301</v>
      </c>
      <c r="C618" s="59">
        <v>380</v>
      </c>
      <c r="D618" s="9" t="s">
        <v>246</v>
      </c>
      <c r="E618"/>
      <c r="F618" s="65"/>
      <c r="G618" s="121"/>
      <c r="I618" s="113"/>
    </row>
    <row r="619" spans="1:9" s="52" customFormat="1">
      <c r="A619" s="101" t="s">
        <v>278</v>
      </c>
      <c r="B619" s="9">
        <v>4.2</v>
      </c>
      <c r="C619" s="59">
        <v>320</v>
      </c>
      <c r="D619" s="9" t="s">
        <v>246</v>
      </c>
      <c r="E619"/>
      <c r="F619" s="65"/>
      <c r="G619" s="121"/>
      <c r="I619" s="113"/>
    </row>
    <row r="620" spans="1:9" s="52" customFormat="1">
      <c r="A620" s="101" t="s">
        <v>279</v>
      </c>
      <c r="B620" s="9">
        <v>3.8</v>
      </c>
      <c r="C620" s="59">
        <v>90</v>
      </c>
      <c r="D620" s="9" t="s">
        <v>246</v>
      </c>
      <c r="E620"/>
      <c r="F620" s="65"/>
      <c r="G620" s="121"/>
      <c r="I620" s="113"/>
    </row>
    <row r="621" spans="1:9" s="52" customFormat="1">
      <c r="A621" s="101" t="s">
        <v>280</v>
      </c>
      <c r="B621" s="9">
        <v>2.7</v>
      </c>
      <c r="C621" s="59">
        <v>574</v>
      </c>
      <c r="D621" s="9" t="s">
        <v>246</v>
      </c>
      <c r="E621"/>
      <c r="F621" s="65"/>
      <c r="G621" s="121"/>
      <c r="I621" s="113"/>
    </row>
    <row r="622" spans="1:9" s="52" customFormat="1">
      <c r="A622" s="101" t="s">
        <v>281</v>
      </c>
      <c r="B622" s="9" t="s">
        <v>282</v>
      </c>
      <c r="C622" s="59">
        <v>1350</v>
      </c>
      <c r="D622" s="9" t="s">
        <v>246</v>
      </c>
      <c r="E622"/>
      <c r="F622" s="65"/>
      <c r="G622" s="121"/>
      <c r="I622" s="113"/>
    </row>
    <row r="623" spans="1:9" s="52" customFormat="1">
      <c r="A623" s="101" t="s">
        <v>283</v>
      </c>
      <c r="B623" s="9">
        <v>3.4</v>
      </c>
      <c r="C623" s="59">
        <v>177</v>
      </c>
      <c r="D623" s="9" t="s">
        <v>246</v>
      </c>
      <c r="E623"/>
      <c r="F623" s="65"/>
      <c r="G623" s="121"/>
      <c r="I623" s="113"/>
    </row>
    <row r="624" spans="1:9" s="52" customFormat="1">
      <c r="A624" s="101" t="s">
        <v>284</v>
      </c>
      <c r="B624" s="9">
        <v>3.6</v>
      </c>
      <c r="C624" s="59">
        <v>175</v>
      </c>
      <c r="D624" s="9" t="s">
        <v>246</v>
      </c>
      <c r="E624"/>
      <c r="F624" s="65"/>
      <c r="G624" s="121"/>
      <c r="I624" s="113"/>
    </row>
    <row r="625" spans="1:9" s="52" customFormat="1">
      <c r="A625" s="101" t="s">
        <v>285</v>
      </c>
      <c r="B625" s="9">
        <v>3.4</v>
      </c>
      <c r="C625" s="59">
        <v>106</v>
      </c>
      <c r="D625" s="9" t="s">
        <v>246</v>
      </c>
      <c r="E625"/>
      <c r="F625" s="65"/>
      <c r="G625" s="121"/>
      <c r="I625" s="113"/>
    </row>
    <row r="626" spans="1:9" s="52" customFormat="1">
      <c r="A626" s="101" t="s">
        <v>286</v>
      </c>
      <c r="B626" s="9">
        <v>2.7</v>
      </c>
      <c r="C626" s="59">
        <v>145</v>
      </c>
      <c r="D626" s="9" t="s">
        <v>246</v>
      </c>
      <c r="E626"/>
      <c r="F626" s="65"/>
      <c r="G626" s="121"/>
      <c r="I626" s="113"/>
    </row>
    <row r="627" spans="1:9" s="52" customFormat="1">
      <c r="A627" s="101" t="s">
        <v>287</v>
      </c>
      <c r="B627" s="9">
        <v>2.7</v>
      </c>
      <c r="C627" s="59">
        <v>186</v>
      </c>
      <c r="D627" s="9" t="s">
        <v>246</v>
      </c>
      <c r="E627"/>
      <c r="F627" s="65"/>
      <c r="G627" s="121"/>
      <c r="I627" s="113"/>
    </row>
    <row r="628" spans="1:9" s="52" customFormat="1">
      <c r="A628" s="101" t="s">
        <v>289</v>
      </c>
      <c r="B628" s="9">
        <v>2.5</v>
      </c>
      <c r="C628" s="59">
        <v>226</v>
      </c>
      <c r="D628" s="9" t="s">
        <v>246</v>
      </c>
      <c r="E628"/>
      <c r="F628" s="65"/>
      <c r="G628" s="121"/>
      <c r="I628" s="113"/>
    </row>
    <row r="629" spans="1:9" s="52" customFormat="1">
      <c r="A629" s="101" t="s">
        <v>263</v>
      </c>
      <c r="B629" s="9">
        <v>3.2</v>
      </c>
      <c r="C629" s="59">
        <v>373</v>
      </c>
      <c r="D629" s="9" t="s">
        <v>246</v>
      </c>
      <c r="E629"/>
      <c r="F629" s="65"/>
      <c r="G629" s="121"/>
      <c r="I629" s="113"/>
    </row>
    <row r="630" spans="1:9" s="52" customFormat="1">
      <c r="A630" s="101" t="s">
        <v>290</v>
      </c>
      <c r="B630" s="9" t="s">
        <v>291</v>
      </c>
      <c r="C630" s="59">
        <v>480</v>
      </c>
      <c r="D630" s="9" t="s">
        <v>246</v>
      </c>
      <c r="E630"/>
      <c r="F630" s="65"/>
      <c r="G630" s="121"/>
      <c r="I630" s="113"/>
    </row>
    <row r="631" spans="1:9" s="52" customFormat="1">
      <c r="A631" s="101" t="s">
        <v>298</v>
      </c>
      <c r="B631" s="9">
        <v>5.2</v>
      </c>
      <c r="C631" s="59">
        <v>700</v>
      </c>
      <c r="D631" s="9" t="s">
        <v>246</v>
      </c>
      <c r="E631"/>
      <c r="F631" s="65"/>
      <c r="G631" s="121"/>
      <c r="I631" s="113"/>
    </row>
    <row r="632" spans="1:9" s="52" customFormat="1">
      <c r="A632" s="101" t="s">
        <v>299</v>
      </c>
      <c r="B632" s="9">
        <v>3.1</v>
      </c>
      <c r="C632" s="59">
        <v>135</v>
      </c>
      <c r="D632" s="9" t="s">
        <v>246</v>
      </c>
      <c r="E632"/>
      <c r="F632" s="65"/>
      <c r="G632" s="121"/>
      <c r="I632" s="113"/>
    </row>
    <row r="633" spans="1:9" s="52" customFormat="1">
      <c r="A633" s="101" t="s">
        <v>294</v>
      </c>
      <c r="B633" s="9">
        <v>3.2</v>
      </c>
      <c r="C633" s="59">
        <v>170</v>
      </c>
      <c r="D633" s="9" t="s">
        <v>246</v>
      </c>
      <c r="E633"/>
      <c r="F633" s="65"/>
      <c r="G633" s="121"/>
      <c r="I633" s="113"/>
    </row>
    <row r="634" spans="1:9" s="52" customFormat="1">
      <c r="A634" s="101" t="s">
        <v>295</v>
      </c>
      <c r="B634" s="9">
        <v>3</v>
      </c>
      <c r="C634" s="59">
        <v>1090</v>
      </c>
      <c r="D634" s="9" t="s">
        <v>246</v>
      </c>
      <c r="E634"/>
      <c r="F634" s="65"/>
      <c r="G634" s="121"/>
      <c r="I634" s="113"/>
    </row>
    <row r="635" spans="1:9" s="52" customFormat="1">
      <c r="A635" s="101" t="s">
        <v>296</v>
      </c>
      <c r="B635" s="9">
        <v>2.5</v>
      </c>
      <c r="C635" s="59">
        <v>146</v>
      </c>
      <c r="D635" s="9" t="s">
        <v>246</v>
      </c>
      <c r="E635"/>
      <c r="F635" s="65"/>
      <c r="G635" s="121"/>
      <c r="I635" s="113"/>
    </row>
    <row r="636" spans="1:9" s="52" customFormat="1">
      <c r="A636" s="101" t="s">
        <v>297</v>
      </c>
      <c r="B636" s="9">
        <v>6</v>
      </c>
      <c r="C636" s="59">
        <v>271</v>
      </c>
      <c r="D636" s="9" t="s">
        <v>246</v>
      </c>
      <c r="E636"/>
      <c r="F636" s="65"/>
      <c r="G636" s="121"/>
      <c r="I636" s="113"/>
    </row>
    <row r="637" spans="1:9" s="52" customFormat="1">
      <c r="A637" s="101" t="s">
        <v>302</v>
      </c>
      <c r="B637" s="9">
        <v>3.5</v>
      </c>
      <c r="C637" s="59">
        <v>140</v>
      </c>
      <c r="D637" s="9" t="s">
        <v>246</v>
      </c>
      <c r="E637"/>
      <c r="F637" s="65"/>
      <c r="G637" s="121"/>
      <c r="I637" s="113"/>
    </row>
    <row r="638" spans="1:9" s="52" customFormat="1">
      <c r="A638" s="101" t="s">
        <v>303</v>
      </c>
      <c r="B638" s="9">
        <v>4</v>
      </c>
      <c r="C638" s="59">
        <v>188</v>
      </c>
      <c r="D638" s="9" t="s">
        <v>246</v>
      </c>
      <c r="E638"/>
      <c r="F638" s="65"/>
      <c r="G638" s="121"/>
      <c r="I638" s="113"/>
    </row>
    <row r="639" spans="1:9" s="52" customFormat="1">
      <c r="A639" s="101" t="s">
        <v>292</v>
      </c>
      <c r="B639" s="9" t="s">
        <v>293</v>
      </c>
      <c r="C639" s="59">
        <v>173</v>
      </c>
      <c r="D639" s="9" t="s">
        <v>246</v>
      </c>
      <c r="E639"/>
      <c r="F639" s="65"/>
      <c r="G639" s="121"/>
      <c r="I639" s="113"/>
    </row>
    <row r="640" spans="1:9" s="52" customFormat="1">
      <c r="A640" s="101" t="s">
        <v>304</v>
      </c>
      <c r="B640" s="9" t="s">
        <v>305</v>
      </c>
      <c r="C640" s="59">
        <v>237</v>
      </c>
      <c r="D640" s="9" t="s">
        <v>246</v>
      </c>
      <c r="E640"/>
      <c r="F640" s="65"/>
      <c r="G640" s="121"/>
      <c r="I640" s="113"/>
    </row>
    <row r="641" spans="1:9" s="52" customFormat="1">
      <c r="A641" s="101" t="s">
        <v>306</v>
      </c>
      <c r="B641" s="9" t="s">
        <v>307</v>
      </c>
      <c r="C641" s="59">
        <v>246</v>
      </c>
      <c r="D641" s="9" t="s">
        <v>246</v>
      </c>
      <c r="E641"/>
      <c r="F641" s="65"/>
      <c r="G641" s="121"/>
      <c r="I641" s="113"/>
    </row>
    <row r="642" spans="1:9" s="52" customFormat="1">
      <c r="A642" s="101" t="s">
        <v>308</v>
      </c>
      <c r="B642" s="9" t="s">
        <v>309</v>
      </c>
      <c r="C642" s="59">
        <v>138</v>
      </c>
      <c r="D642" s="9" t="s">
        <v>246</v>
      </c>
      <c r="E642"/>
      <c r="F642" s="65"/>
      <c r="G642" s="121"/>
      <c r="I642" s="113"/>
    </row>
    <row r="643" spans="1:9" s="52" customFormat="1">
      <c r="A643" s="101" t="s">
        <v>310</v>
      </c>
      <c r="B643" s="9">
        <v>2.6</v>
      </c>
      <c r="C643" s="59">
        <v>164</v>
      </c>
      <c r="D643" s="9" t="s">
        <v>246</v>
      </c>
      <c r="E643"/>
      <c r="F643" s="65"/>
      <c r="G643" s="121"/>
      <c r="I643" s="113"/>
    </row>
    <row r="644" spans="1:9" s="52" customFormat="1">
      <c r="A644" s="101" t="s">
        <v>311</v>
      </c>
      <c r="B644" s="9" t="s">
        <v>312</v>
      </c>
      <c r="C644" s="59">
        <v>206</v>
      </c>
      <c r="D644" s="9" t="s">
        <v>246</v>
      </c>
      <c r="E644"/>
      <c r="F644" s="65"/>
      <c r="G644" s="121"/>
      <c r="I644" s="113"/>
    </row>
    <row r="645" spans="1:9" s="52" customFormat="1">
      <c r="A645" s="101" t="s">
        <v>313</v>
      </c>
      <c r="B645" s="9" t="s">
        <v>314</v>
      </c>
      <c r="C645" s="59">
        <v>152</v>
      </c>
      <c r="D645" s="9" t="s">
        <v>246</v>
      </c>
      <c r="E645"/>
      <c r="F645" s="65"/>
      <c r="G645" s="121"/>
      <c r="I645" s="113"/>
    </row>
    <row r="646" spans="1:9" s="52" customFormat="1">
      <c r="A646" s="101" t="s">
        <v>315</v>
      </c>
      <c r="B646" s="9" t="s">
        <v>316</v>
      </c>
      <c r="C646" s="59">
        <v>299</v>
      </c>
      <c r="D646" s="9" t="s">
        <v>246</v>
      </c>
      <c r="E646"/>
      <c r="F646" s="65"/>
      <c r="G646" s="121"/>
      <c r="I646" s="113"/>
    </row>
    <row r="647" spans="1:9" s="52" customFormat="1">
      <c r="A647" s="101" t="s">
        <v>317</v>
      </c>
      <c r="B647" s="9">
        <v>4.9000000000000004</v>
      </c>
      <c r="C647" s="59">
        <v>120</v>
      </c>
      <c r="D647" s="9" t="s">
        <v>246</v>
      </c>
      <c r="E647"/>
      <c r="F647" s="65"/>
      <c r="G647" s="121"/>
      <c r="I647" s="113"/>
    </row>
    <row r="648" spans="1:9" s="52" customFormat="1">
      <c r="A648" s="101" t="s">
        <v>318</v>
      </c>
      <c r="B648" s="9">
        <v>2.5</v>
      </c>
      <c r="C648" s="59">
        <v>360</v>
      </c>
      <c r="D648" s="9" t="s">
        <v>246</v>
      </c>
      <c r="E648"/>
      <c r="F648" s="65"/>
      <c r="G648" s="121"/>
      <c r="I648" s="113"/>
    </row>
    <row r="649" spans="1:9" s="52" customFormat="1">
      <c r="A649" s="101" t="s">
        <v>319</v>
      </c>
      <c r="B649" s="9">
        <v>5.8</v>
      </c>
      <c r="C649" s="59">
        <v>366</v>
      </c>
      <c r="D649" s="9" t="s">
        <v>246</v>
      </c>
      <c r="E649"/>
      <c r="F649" s="65"/>
      <c r="G649" s="121"/>
      <c r="I649" s="113"/>
    </row>
    <row r="650" spans="1:9" s="52" customFormat="1">
      <c r="A650" s="101" t="s">
        <v>320</v>
      </c>
      <c r="B650" s="9">
        <v>2.5</v>
      </c>
      <c r="C650" s="59">
        <v>50</v>
      </c>
      <c r="D650" s="9" t="s">
        <v>246</v>
      </c>
      <c r="E650"/>
      <c r="F650" s="65"/>
      <c r="G650" s="121"/>
      <c r="I650" s="113"/>
    </row>
    <row r="651" spans="1:9" s="52" customFormat="1">
      <c r="A651" s="101" t="s">
        <v>321</v>
      </c>
      <c r="B651" s="9">
        <v>3.5</v>
      </c>
      <c r="C651" s="59">
        <v>1100</v>
      </c>
      <c r="D651" s="9" t="s">
        <v>246</v>
      </c>
      <c r="E651"/>
      <c r="F651" s="65"/>
      <c r="G651" s="121"/>
      <c r="I651" s="113"/>
    </row>
    <row r="652" spans="1:9" s="52" customFormat="1">
      <c r="A652" s="101" t="s">
        <v>322</v>
      </c>
      <c r="B652" s="9">
        <v>3.2</v>
      </c>
      <c r="C652" s="59">
        <v>1000</v>
      </c>
      <c r="D652" s="9" t="s">
        <v>246</v>
      </c>
      <c r="E652"/>
      <c r="F652" s="65"/>
      <c r="G652" s="121"/>
      <c r="I652" s="113"/>
    </row>
    <row r="653" spans="1:9" s="52" customFormat="1">
      <c r="A653" s="101" t="s">
        <v>323</v>
      </c>
      <c r="B653" s="9">
        <v>3.6</v>
      </c>
      <c r="C653" s="59">
        <v>291</v>
      </c>
      <c r="D653" s="9" t="s">
        <v>246</v>
      </c>
      <c r="E653"/>
      <c r="F653" s="65"/>
      <c r="G653" s="121"/>
      <c r="I653" s="113"/>
    </row>
    <row r="654" spans="1:9" s="52" customFormat="1">
      <c r="A654" s="101" t="s">
        <v>324</v>
      </c>
      <c r="B654" s="9">
        <v>5.9</v>
      </c>
      <c r="C654" s="59">
        <v>247</v>
      </c>
      <c r="D654" s="9" t="s">
        <v>246</v>
      </c>
      <c r="E654"/>
      <c r="F654" s="65"/>
      <c r="G654" s="121"/>
      <c r="I654" s="113"/>
    </row>
    <row r="655" spans="1:9" s="52" customFormat="1">
      <c r="A655" s="101" t="s">
        <v>325</v>
      </c>
      <c r="B655" s="9">
        <v>3.8</v>
      </c>
      <c r="C655" s="59">
        <v>188</v>
      </c>
      <c r="D655" s="9" t="s">
        <v>246</v>
      </c>
      <c r="E655"/>
      <c r="F655" s="65"/>
      <c r="G655" s="121"/>
      <c r="I655" s="113"/>
    </row>
    <row r="656" spans="1:9" s="52" customFormat="1">
      <c r="A656" s="101" t="s">
        <v>326</v>
      </c>
      <c r="B656" s="9">
        <v>2.6</v>
      </c>
      <c r="C656" s="59">
        <v>250</v>
      </c>
      <c r="D656" s="9" t="s">
        <v>246</v>
      </c>
      <c r="E656"/>
      <c r="F656" s="65"/>
      <c r="G656" s="121"/>
      <c r="I656" s="113"/>
    </row>
    <row r="657" spans="1:9" s="52" customFormat="1">
      <c r="A657" s="101" t="s">
        <v>327</v>
      </c>
      <c r="B657" s="9">
        <v>2.8</v>
      </c>
      <c r="C657" s="59">
        <v>174</v>
      </c>
      <c r="D657" s="9" t="s">
        <v>246</v>
      </c>
      <c r="E657"/>
      <c r="F657" s="65"/>
      <c r="G657" s="121"/>
      <c r="I657" s="113"/>
    </row>
    <row r="658" spans="1:9" s="52" customFormat="1">
      <c r="A658" s="101" t="s">
        <v>328</v>
      </c>
      <c r="B658" s="9">
        <v>5.7</v>
      </c>
      <c r="C658" s="59">
        <v>156</v>
      </c>
      <c r="D658" s="9" t="s">
        <v>246</v>
      </c>
      <c r="E658"/>
      <c r="F658" s="65"/>
      <c r="G658" s="121"/>
      <c r="I658" s="113"/>
    </row>
    <row r="659" spans="1:9" s="52" customFormat="1">
      <c r="A659" s="101" t="s">
        <v>329</v>
      </c>
      <c r="B659" s="9">
        <v>2.2000000000000002</v>
      </c>
      <c r="C659" s="59">
        <v>100</v>
      </c>
      <c r="D659" s="9" t="s">
        <v>246</v>
      </c>
      <c r="E659"/>
      <c r="F659" s="65"/>
      <c r="G659" s="121"/>
      <c r="I659" s="113"/>
    </row>
    <row r="660" spans="1:9" s="52" customFormat="1">
      <c r="A660" s="101" t="s">
        <v>330</v>
      </c>
      <c r="B660" s="9">
        <v>2.5</v>
      </c>
      <c r="C660" s="59">
        <v>130</v>
      </c>
      <c r="D660" s="9" t="s">
        <v>271</v>
      </c>
      <c r="E660"/>
      <c r="F660" s="65"/>
      <c r="G660" s="121"/>
      <c r="I660" s="113"/>
    </row>
    <row r="661" spans="1:9" s="52" customFormat="1">
      <c r="A661" s="101" t="s">
        <v>331</v>
      </c>
      <c r="B661" s="9">
        <v>2.2999999999999998</v>
      </c>
      <c r="C661" s="59">
        <v>70</v>
      </c>
      <c r="D661" s="9" t="s">
        <v>246</v>
      </c>
      <c r="E661"/>
      <c r="F661" s="65"/>
      <c r="G661" s="121"/>
      <c r="I661" s="113"/>
    </row>
    <row r="662" spans="1:9" s="52" customFormat="1">
      <c r="A662" s="101" t="s">
        <v>332</v>
      </c>
      <c r="B662" s="9">
        <v>2</v>
      </c>
      <c r="C662" s="59">
        <v>230</v>
      </c>
      <c r="D662" s="9" t="s">
        <v>271</v>
      </c>
      <c r="E662"/>
      <c r="F662" s="65"/>
      <c r="G662" s="121"/>
      <c r="I662" s="113"/>
    </row>
    <row r="663" spans="1:9" s="52" customFormat="1">
      <c r="A663" s="101" t="s">
        <v>333</v>
      </c>
      <c r="B663" s="9">
        <v>2</v>
      </c>
      <c r="C663" s="59">
        <v>200</v>
      </c>
      <c r="D663" s="9" t="s">
        <v>246</v>
      </c>
      <c r="E663"/>
      <c r="F663" s="65"/>
      <c r="G663" s="121"/>
      <c r="I663" s="113"/>
    </row>
    <row r="664" spans="1:9" s="52" customFormat="1">
      <c r="A664" s="101" t="s">
        <v>334</v>
      </c>
      <c r="B664" s="9">
        <v>2</v>
      </c>
      <c r="C664" s="59">
        <v>100</v>
      </c>
      <c r="D664" s="9" t="s">
        <v>271</v>
      </c>
      <c r="E664"/>
      <c r="F664" s="65"/>
      <c r="G664" s="121"/>
      <c r="I664" s="113"/>
    </row>
    <row r="665" spans="1:9" s="52" customFormat="1">
      <c r="A665" s="101" t="s">
        <v>335</v>
      </c>
      <c r="B665" s="9">
        <v>2</v>
      </c>
      <c r="C665" s="59">
        <v>80</v>
      </c>
      <c r="D665" s="9" t="s">
        <v>271</v>
      </c>
      <c r="E665"/>
      <c r="F665" s="65"/>
      <c r="G665" s="121"/>
      <c r="I665" s="113"/>
    </row>
    <row r="666" spans="1:9" s="52" customFormat="1">
      <c r="A666" s="101" t="s">
        <v>336</v>
      </c>
      <c r="B666" s="9" t="s">
        <v>337</v>
      </c>
      <c r="C666" s="59">
        <v>359</v>
      </c>
      <c r="D666" s="9" t="s">
        <v>246</v>
      </c>
      <c r="E666"/>
      <c r="F666" s="65"/>
      <c r="G666" s="121"/>
      <c r="I666" s="113"/>
    </row>
    <row r="667" spans="1:9" s="52" customFormat="1">
      <c r="A667" s="101" t="s">
        <v>338</v>
      </c>
      <c r="B667" s="9">
        <v>2.5</v>
      </c>
      <c r="C667" s="59">
        <v>180</v>
      </c>
      <c r="D667" s="9" t="s">
        <v>246</v>
      </c>
      <c r="E667"/>
      <c r="F667" s="65"/>
      <c r="G667" s="121"/>
      <c r="I667" s="113"/>
    </row>
    <row r="668" spans="1:9" s="52" customFormat="1">
      <c r="A668" s="101" t="s">
        <v>339</v>
      </c>
      <c r="B668" s="9">
        <v>2.2000000000000002</v>
      </c>
      <c r="C668" s="59">
        <v>140</v>
      </c>
      <c r="D668" s="9" t="s">
        <v>246</v>
      </c>
      <c r="E668"/>
      <c r="F668" s="65"/>
      <c r="G668" s="121"/>
      <c r="I668" s="113"/>
    </row>
    <row r="669" spans="1:9" s="52" customFormat="1">
      <c r="A669" s="101" t="s">
        <v>340</v>
      </c>
      <c r="B669" s="9">
        <v>2.7</v>
      </c>
      <c r="C669" s="59">
        <v>110</v>
      </c>
      <c r="D669" s="9" t="s">
        <v>246</v>
      </c>
      <c r="E669"/>
      <c r="F669" s="65"/>
      <c r="G669" s="121"/>
      <c r="I669" s="113"/>
    </row>
    <row r="670" spans="1:9" s="52" customFormat="1">
      <c r="A670" s="101" t="s">
        <v>341</v>
      </c>
      <c r="B670" s="9" t="s">
        <v>342</v>
      </c>
      <c r="C670" s="59">
        <v>590</v>
      </c>
      <c r="D670" s="9" t="s">
        <v>246</v>
      </c>
      <c r="E670"/>
      <c r="F670" s="65"/>
      <c r="G670" s="121"/>
      <c r="I670" s="113"/>
    </row>
    <row r="671" spans="1:9" s="52" customFormat="1">
      <c r="A671" s="101" t="s">
        <v>343</v>
      </c>
      <c r="B671" s="9">
        <v>4.4000000000000004</v>
      </c>
      <c r="C671" s="59">
        <v>94</v>
      </c>
      <c r="D671" s="9" t="s">
        <v>246</v>
      </c>
      <c r="E671"/>
      <c r="F671" s="65"/>
      <c r="G671" s="121"/>
      <c r="I671" s="113"/>
    </row>
    <row r="672" spans="1:9" s="52" customFormat="1">
      <c r="A672" s="101" t="s">
        <v>344</v>
      </c>
      <c r="B672" s="9">
        <v>6</v>
      </c>
      <c r="C672" s="59">
        <v>180</v>
      </c>
      <c r="D672" s="9" t="s">
        <v>246</v>
      </c>
      <c r="E672"/>
      <c r="F672" s="65"/>
      <c r="G672" s="121"/>
      <c r="I672" s="113"/>
    </row>
    <row r="673" spans="1:9" s="52" customFormat="1">
      <c r="A673" s="101" t="s">
        <v>553</v>
      </c>
      <c r="B673" s="9" t="s">
        <v>345</v>
      </c>
      <c r="C673" s="59">
        <v>165</v>
      </c>
      <c r="D673" s="9" t="s">
        <v>246</v>
      </c>
      <c r="E673"/>
      <c r="F673" s="65"/>
      <c r="G673" s="121"/>
      <c r="I673" s="113"/>
    </row>
    <row r="674" spans="1:9" s="52" customFormat="1">
      <c r="A674" s="101" t="s">
        <v>346</v>
      </c>
      <c r="B674" s="9">
        <v>6</v>
      </c>
      <c r="C674" s="59">
        <v>321</v>
      </c>
      <c r="D674" s="9" t="s">
        <v>246</v>
      </c>
      <c r="E674"/>
      <c r="F674" s="65"/>
      <c r="G674" s="121"/>
      <c r="I674" s="113"/>
    </row>
    <row r="675" spans="1:9" s="52" customFormat="1">
      <c r="A675" s="101" t="s">
        <v>347</v>
      </c>
      <c r="B675" s="9" t="s">
        <v>348</v>
      </c>
      <c r="C675" s="59">
        <v>717</v>
      </c>
      <c r="D675" s="9" t="s">
        <v>246</v>
      </c>
      <c r="E675"/>
      <c r="F675" s="65"/>
      <c r="G675" s="121"/>
      <c r="I675" s="113"/>
    </row>
    <row r="676" spans="1:9" s="52" customFormat="1">
      <c r="A676" s="101" t="s">
        <v>349</v>
      </c>
      <c r="B676" s="9" t="s">
        <v>348</v>
      </c>
      <c r="C676" s="59">
        <v>2106</v>
      </c>
      <c r="D676" s="9" t="s">
        <v>246</v>
      </c>
      <c r="E676"/>
      <c r="F676" s="65"/>
      <c r="G676" s="121"/>
      <c r="I676" s="113"/>
    </row>
    <row r="677" spans="1:9" s="52" customFormat="1">
      <c r="A677" s="101" t="s">
        <v>350</v>
      </c>
      <c r="B677" s="9">
        <v>3.3</v>
      </c>
      <c r="C677" s="59">
        <v>1246</v>
      </c>
      <c r="D677" s="9" t="s">
        <v>246</v>
      </c>
      <c r="E677"/>
      <c r="F677" s="65"/>
      <c r="G677" s="121"/>
      <c r="I677" s="113"/>
    </row>
    <row r="678" spans="1:9" s="52" customFormat="1">
      <c r="A678" s="101" t="s">
        <v>351</v>
      </c>
      <c r="B678" s="9">
        <v>3.2</v>
      </c>
      <c r="C678" s="59">
        <v>169</v>
      </c>
      <c r="D678" s="9" t="s">
        <v>246</v>
      </c>
      <c r="E678"/>
      <c r="F678" s="65"/>
      <c r="G678" s="121"/>
      <c r="I678" s="113"/>
    </row>
    <row r="679" spans="1:9" s="52" customFormat="1">
      <c r="A679" s="101" t="s">
        <v>352</v>
      </c>
      <c r="B679" s="9">
        <v>2.8</v>
      </c>
      <c r="C679" s="59">
        <v>245</v>
      </c>
      <c r="D679" s="9" t="s">
        <v>246</v>
      </c>
      <c r="E679"/>
      <c r="F679" s="65"/>
      <c r="G679" s="121"/>
      <c r="I679" s="113"/>
    </row>
    <row r="680" spans="1:9" s="52" customFormat="1">
      <c r="A680" s="101" t="s">
        <v>353</v>
      </c>
      <c r="B680" s="9">
        <v>4.5</v>
      </c>
      <c r="C680" s="59">
        <v>89</v>
      </c>
      <c r="D680" s="9" t="s">
        <v>246</v>
      </c>
      <c r="E680"/>
      <c r="F680" s="65"/>
      <c r="G680" s="121"/>
      <c r="I680" s="113"/>
    </row>
    <row r="681" spans="1:9" s="52" customFormat="1">
      <c r="A681" s="101" t="s">
        <v>354</v>
      </c>
      <c r="B681" s="9">
        <v>3.9</v>
      </c>
      <c r="C681" s="59">
        <v>57</v>
      </c>
      <c r="D681" s="9" t="s">
        <v>246</v>
      </c>
      <c r="E681"/>
      <c r="F681" s="65"/>
      <c r="G681" s="121"/>
      <c r="I681" s="113"/>
    </row>
    <row r="682" spans="1:9" s="52" customFormat="1">
      <c r="A682" s="101" t="s">
        <v>355</v>
      </c>
      <c r="B682" s="9">
        <v>3.3</v>
      </c>
      <c r="C682" s="59">
        <v>120</v>
      </c>
      <c r="D682" s="9" t="s">
        <v>246</v>
      </c>
      <c r="E682"/>
      <c r="F682" s="65"/>
      <c r="G682" s="121"/>
      <c r="I682" s="113"/>
    </row>
    <row r="683" spans="1:9" s="52" customFormat="1">
      <c r="A683" s="101" t="s">
        <v>356</v>
      </c>
      <c r="B683" s="9">
        <v>3.8</v>
      </c>
      <c r="C683" s="59">
        <v>258</v>
      </c>
      <c r="D683" s="9" t="s">
        <v>246</v>
      </c>
      <c r="E683"/>
      <c r="F683" s="65"/>
      <c r="G683" s="121"/>
      <c r="I683" s="113"/>
    </row>
    <row r="684" spans="1:9" s="52" customFormat="1">
      <c r="A684" s="101" t="s">
        <v>357</v>
      </c>
      <c r="B684" s="9" t="s">
        <v>554</v>
      </c>
      <c r="C684" s="59">
        <v>423</v>
      </c>
      <c r="D684" s="9" t="s">
        <v>246</v>
      </c>
      <c r="E684"/>
      <c r="F684" s="65"/>
      <c r="G684" s="121"/>
      <c r="I684" s="113"/>
    </row>
    <row r="685" spans="1:9" s="52" customFormat="1">
      <c r="A685" s="101" t="s">
        <v>358</v>
      </c>
      <c r="B685" s="9" t="s">
        <v>359</v>
      </c>
      <c r="C685" s="59">
        <v>1640</v>
      </c>
      <c r="D685" s="9" t="s">
        <v>246</v>
      </c>
      <c r="E685"/>
      <c r="F685" s="65"/>
      <c r="G685" s="121"/>
      <c r="I685" s="113"/>
    </row>
    <row r="686" spans="1:9" s="52" customFormat="1">
      <c r="A686" s="101" t="s">
        <v>360</v>
      </c>
      <c r="B686" s="9">
        <v>3.4</v>
      </c>
      <c r="C686" s="59">
        <v>100</v>
      </c>
      <c r="D686" s="9" t="s">
        <v>246</v>
      </c>
      <c r="E686"/>
      <c r="F686" s="65"/>
      <c r="G686" s="121"/>
      <c r="I686" s="113"/>
    </row>
    <row r="687" spans="1:9" s="52" customFormat="1">
      <c r="A687" s="101" t="s">
        <v>555</v>
      </c>
      <c r="B687" s="9">
        <v>2</v>
      </c>
      <c r="C687" s="59">
        <v>100</v>
      </c>
      <c r="D687" s="9" t="s">
        <v>246</v>
      </c>
      <c r="E687"/>
      <c r="F687" s="65"/>
      <c r="G687" s="121"/>
      <c r="I687" s="113"/>
    </row>
    <row r="688" spans="1:9" s="52" customFormat="1">
      <c r="A688" s="101" t="s">
        <v>556</v>
      </c>
      <c r="B688" s="9">
        <v>2</v>
      </c>
      <c r="C688" s="59">
        <v>100</v>
      </c>
      <c r="D688" s="9" t="s">
        <v>246</v>
      </c>
      <c r="E688"/>
      <c r="F688" s="65"/>
      <c r="G688" s="121"/>
      <c r="I688" s="113"/>
    </row>
    <row r="689" spans="1:9" s="52" customFormat="1">
      <c r="A689" s="101" t="s">
        <v>557</v>
      </c>
      <c r="B689" s="9">
        <v>2.5</v>
      </c>
      <c r="C689" s="59">
        <v>150</v>
      </c>
      <c r="D689" s="9" t="s">
        <v>361</v>
      </c>
      <c r="E689"/>
      <c r="F689" s="65"/>
      <c r="G689" s="121"/>
      <c r="I689" s="113"/>
    </row>
    <row r="690" spans="1:9" s="52" customFormat="1">
      <c r="A690" s="101" t="s">
        <v>362</v>
      </c>
      <c r="B690" s="9">
        <v>3.5</v>
      </c>
      <c r="C690" s="59">
        <v>1200</v>
      </c>
      <c r="D690" s="9" t="s">
        <v>246</v>
      </c>
      <c r="E690"/>
      <c r="F690" s="65"/>
      <c r="G690" s="121"/>
      <c r="I690" s="113"/>
    </row>
    <row r="691" spans="1:9" s="52" customFormat="1">
      <c r="A691" s="101" t="s">
        <v>363</v>
      </c>
      <c r="B691" s="9">
        <v>7</v>
      </c>
      <c r="C691" s="59">
        <v>350</v>
      </c>
      <c r="D691" s="9" t="s">
        <v>271</v>
      </c>
      <c r="E691"/>
      <c r="F691" s="65"/>
      <c r="G691" s="121"/>
      <c r="I691" s="113"/>
    </row>
    <row r="692" spans="1:9" s="52" customFormat="1">
      <c r="A692" s="101" t="s">
        <v>364</v>
      </c>
      <c r="B692" s="9">
        <v>2.6</v>
      </c>
      <c r="C692" s="59">
        <v>1049</v>
      </c>
      <c r="D692" s="9" t="s">
        <v>246</v>
      </c>
      <c r="E692"/>
      <c r="F692" s="65"/>
      <c r="G692" s="121"/>
      <c r="I692" s="113"/>
    </row>
    <row r="693" spans="1:9" s="52" customFormat="1">
      <c r="A693" s="101" t="s">
        <v>365</v>
      </c>
      <c r="B693" s="9">
        <v>4</v>
      </c>
      <c r="C693" s="59">
        <v>500</v>
      </c>
      <c r="D693" s="9" t="s">
        <v>246</v>
      </c>
      <c r="E693"/>
      <c r="F693" s="65"/>
      <c r="G693" s="121"/>
      <c r="I693" s="113"/>
    </row>
    <row r="694" spans="1:9" s="52" customFormat="1">
      <c r="A694" s="101" t="s">
        <v>366</v>
      </c>
      <c r="B694" s="9">
        <v>2.5</v>
      </c>
      <c r="C694" s="59">
        <v>550</v>
      </c>
      <c r="D694" s="9" t="s">
        <v>271</v>
      </c>
      <c r="E694"/>
      <c r="F694" s="65"/>
      <c r="G694" s="121"/>
      <c r="I694" s="113"/>
    </row>
    <row r="695" spans="1:9" s="52" customFormat="1">
      <c r="A695" s="101" t="s">
        <v>367</v>
      </c>
      <c r="B695" s="9">
        <v>4.2</v>
      </c>
      <c r="C695" s="59">
        <v>1605</v>
      </c>
      <c r="D695" s="9" t="s">
        <v>246</v>
      </c>
      <c r="E695"/>
      <c r="F695" s="65"/>
      <c r="G695" s="121"/>
      <c r="I695" s="113"/>
    </row>
    <row r="696" spans="1:9" s="52" customFormat="1">
      <c r="A696" s="101" t="s">
        <v>368</v>
      </c>
      <c r="B696" s="9">
        <v>2.7</v>
      </c>
      <c r="C696" s="59">
        <v>1310</v>
      </c>
      <c r="D696" s="9" t="s">
        <v>246</v>
      </c>
      <c r="E696"/>
      <c r="F696" s="65"/>
      <c r="G696" s="121"/>
      <c r="I696" s="113"/>
    </row>
    <row r="697" spans="1:9" s="52" customFormat="1">
      <c r="A697" s="101" t="s">
        <v>369</v>
      </c>
      <c r="B697" s="9">
        <v>3.5</v>
      </c>
      <c r="C697" s="59">
        <v>1100</v>
      </c>
      <c r="D697" s="9" t="s">
        <v>246</v>
      </c>
      <c r="E697"/>
      <c r="F697" s="65"/>
      <c r="G697" s="121"/>
      <c r="I697" s="113"/>
    </row>
    <row r="698" spans="1:9" s="52" customFormat="1">
      <c r="A698" s="101" t="s">
        <v>370</v>
      </c>
      <c r="B698" s="9">
        <v>3.1</v>
      </c>
      <c r="C698" s="59">
        <v>171</v>
      </c>
      <c r="D698" s="9" t="s">
        <v>246</v>
      </c>
      <c r="E698"/>
      <c r="F698" s="65"/>
      <c r="G698" s="121"/>
      <c r="I698" s="113"/>
    </row>
    <row r="699" spans="1:9" s="52" customFormat="1">
      <c r="A699" s="101" t="s">
        <v>371</v>
      </c>
      <c r="B699" s="9">
        <v>3.2</v>
      </c>
      <c r="C699" s="59">
        <v>160</v>
      </c>
      <c r="D699" s="9" t="s">
        <v>246</v>
      </c>
      <c r="E699"/>
      <c r="F699" s="65"/>
      <c r="G699" s="121"/>
      <c r="I699" s="113"/>
    </row>
    <row r="700" spans="1:9" s="52" customFormat="1">
      <c r="A700" s="101" t="s">
        <v>372</v>
      </c>
      <c r="B700" s="9">
        <v>3.5</v>
      </c>
      <c r="C700" s="59">
        <v>810</v>
      </c>
      <c r="D700" s="9" t="s">
        <v>246</v>
      </c>
      <c r="E700"/>
      <c r="F700" s="65"/>
      <c r="G700" s="121"/>
      <c r="I700" s="113"/>
    </row>
    <row r="701" spans="1:9" s="52" customFormat="1">
      <c r="A701" s="101" t="s">
        <v>373</v>
      </c>
      <c r="B701" s="9">
        <v>2.5</v>
      </c>
      <c r="C701" s="59">
        <v>130</v>
      </c>
      <c r="D701" s="9" t="s">
        <v>246</v>
      </c>
      <c r="E701"/>
      <c r="F701" s="65"/>
      <c r="G701" s="121"/>
      <c r="I701" s="113"/>
    </row>
    <row r="702" spans="1:9" s="52" customFormat="1">
      <c r="A702" s="101" t="s">
        <v>374</v>
      </c>
      <c r="B702" s="9">
        <v>2.4</v>
      </c>
      <c r="C702" s="59">
        <v>340</v>
      </c>
      <c r="D702" s="9" t="s">
        <v>246</v>
      </c>
      <c r="E702"/>
      <c r="F702" s="65"/>
      <c r="G702" s="121"/>
      <c r="I702" s="113"/>
    </row>
    <row r="703" spans="1:9" s="52" customFormat="1">
      <c r="A703" s="101" t="s">
        <v>375</v>
      </c>
      <c r="B703" s="9" t="s">
        <v>376</v>
      </c>
      <c r="C703" s="59">
        <v>2000</v>
      </c>
      <c r="D703" s="9" t="s">
        <v>246</v>
      </c>
      <c r="E703"/>
      <c r="F703" s="65"/>
      <c r="G703" s="121"/>
      <c r="I703" s="113"/>
    </row>
    <row r="704" spans="1:9" s="52" customFormat="1">
      <c r="A704" s="101" t="s">
        <v>558</v>
      </c>
      <c r="B704" s="9">
        <v>6.5</v>
      </c>
      <c r="C704" s="59">
        <v>900</v>
      </c>
      <c r="D704" s="9" t="s">
        <v>246</v>
      </c>
      <c r="E704"/>
      <c r="F704" s="65"/>
      <c r="G704" s="121"/>
      <c r="I704" s="113"/>
    </row>
    <row r="705" spans="1:9" s="52" customFormat="1">
      <c r="A705" s="101" t="s">
        <v>551</v>
      </c>
      <c r="B705" s="9">
        <v>7</v>
      </c>
      <c r="C705" s="59">
        <v>1000</v>
      </c>
      <c r="D705" s="9" t="s">
        <v>246</v>
      </c>
      <c r="E705"/>
      <c r="F705" s="65"/>
      <c r="G705" s="121"/>
      <c r="I705" s="113"/>
    </row>
    <row r="706" spans="1:9" s="52" customFormat="1">
      <c r="A706" s="101" t="s">
        <v>774</v>
      </c>
      <c r="B706" s="9">
        <v>7</v>
      </c>
      <c r="C706" s="59">
        <v>225</v>
      </c>
      <c r="D706" s="9" t="s">
        <v>246</v>
      </c>
      <c r="E706"/>
      <c r="F706" s="65"/>
      <c r="G706" s="121"/>
      <c r="I706" s="113"/>
    </row>
    <row r="707" spans="1:9" s="52" customFormat="1" ht="18" customHeight="1">
      <c r="A707" s="98" t="s">
        <v>377</v>
      </c>
      <c r="B707" s="99"/>
      <c r="C707" s="100">
        <f>SUM(C593:C706)</f>
        <v>50576</v>
      </c>
      <c r="D707" s="5"/>
      <c r="E707"/>
      <c r="G707" s="121"/>
      <c r="I707" s="113"/>
    </row>
    <row r="708" spans="1:9" s="52" customFormat="1">
      <c r="A708" s="41"/>
      <c r="B708" s="42"/>
      <c r="C708" s="42"/>
      <c r="D708" s="42"/>
      <c r="E708"/>
      <c r="F708" s="65"/>
      <c r="G708" s="121"/>
      <c r="I708" s="113"/>
    </row>
    <row r="709" spans="1:9" s="52" customFormat="1">
      <c r="A709" s="41"/>
      <c r="B709" s="42"/>
      <c r="C709" s="42"/>
      <c r="D709" s="42"/>
      <c r="E709"/>
      <c r="F709" s="65"/>
      <c r="G709" s="121"/>
      <c r="I709" s="113"/>
    </row>
    <row r="710" spans="1:9" s="52" customFormat="1">
      <c r="A710" s="41"/>
      <c r="B710" s="42"/>
      <c r="C710" s="42"/>
      <c r="D710" s="42"/>
      <c r="E710"/>
      <c r="F710" s="65"/>
      <c r="G710" s="121"/>
      <c r="I710" s="113"/>
    </row>
    <row r="711" spans="1:9" s="52" customFormat="1">
      <c r="A711" s="41"/>
      <c r="B711" s="42"/>
      <c r="C711" s="42"/>
      <c r="D711" s="42"/>
      <c r="E711"/>
      <c r="F711" s="65"/>
      <c r="G711" s="121"/>
      <c r="I711" s="113"/>
    </row>
    <row r="712" spans="1:9" s="52" customFormat="1" ht="18" customHeight="1">
      <c r="A712" s="76" t="s">
        <v>378</v>
      </c>
      <c r="B712" s="5"/>
      <c r="C712" s="5"/>
      <c r="D712" s="5"/>
      <c r="E712"/>
      <c r="G712" s="121"/>
      <c r="I712" s="113"/>
    </row>
    <row r="713" spans="1:9" s="52" customFormat="1">
      <c r="A713" s="132"/>
      <c r="B713" s="5"/>
      <c r="C713" s="5"/>
      <c r="D713" s="5"/>
      <c r="E713"/>
      <c r="G713" s="121"/>
      <c r="I713" s="113"/>
    </row>
    <row r="714" spans="1:9" s="52" customFormat="1" ht="18" customHeight="1">
      <c r="A714" s="49" t="s">
        <v>241</v>
      </c>
      <c r="B714" s="50" t="s">
        <v>242</v>
      </c>
      <c r="C714" s="50" t="s">
        <v>243</v>
      </c>
      <c r="D714" s="50" t="s">
        <v>244</v>
      </c>
      <c r="E714"/>
      <c r="G714" s="121"/>
      <c r="I714" s="113"/>
    </row>
    <row r="715" spans="1:9" s="52" customFormat="1" ht="18" customHeight="1">
      <c r="A715" s="104" t="s">
        <v>379</v>
      </c>
      <c r="B715" s="59"/>
      <c r="C715" s="59"/>
      <c r="D715" s="59"/>
      <c r="E715"/>
      <c r="G715" s="121"/>
      <c r="I715" s="113"/>
    </row>
    <row r="716" spans="1:9" s="52" customFormat="1">
      <c r="A716" s="101" t="s">
        <v>380</v>
      </c>
      <c r="B716" s="9">
        <v>3</v>
      </c>
      <c r="C716" s="102">
        <v>170</v>
      </c>
      <c r="D716" s="103" t="s">
        <v>246</v>
      </c>
      <c r="E716"/>
      <c r="F716" s="65"/>
      <c r="G716" s="121"/>
      <c r="I716" s="113"/>
    </row>
    <row r="717" spans="1:9" s="52" customFormat="1">
      <c r="A717" s="101" t="s">
        <v>381</v>
      </c>
      <c r="B717" s="9">
        <v>3</v>
      </c>
      <c r="C717" s="102">
        <v>170</v>
      </c>
      <c r="D717" s="103" t="s">
        <v>246</v>
      </c>
      <c r="E717"/>
      <c r="F717" s="65"/>
      <c r="G717" s="121"/>
      <c r="I717" s="113"/>
    </row>
    <row r="718" spans="1:9" s="52" customFormat="1">
      <c r="A718" s="101" t="s">
        <v>560</v>
      </c>
      <c r="B718" s="9">
        <v>6.2</v>
      </c>
      <c r="C718" s="102">
        <v>3700</v>
      </c>
      <c r="D718" s="103" t="s">
        <v>246</v>
      </c>
      <c r="E718"/>
      <c r="F718" s="65"/>
      <c r="G718" s="121"/>
      <c r="I718" s="113"/>
    </row>
    <row r="719" spans="1:9" s="52" customFormat="1">
      <c r="A719" s="101" t="s">
        <v>382</v>
      </c>
      <c r="B719" s="9">
        <v>3.3</v>
      </c>
      <c r="C719" s="102">
        <v>550</v>
      </c>
      <c r="D719" s="103" t="s">
        <v>246</v>
      </c>
      <c r="E719"/>
      <c r="F719" s="65"/>
      <c r="G719" s="121"/>
      <c r="I719" s="113"/>
    </row>
    <row r="720" spans="1:9" s="52" customFormat="1">
      <c r="A720" s="101" t="s">
        <v>383</v>
      </c>
      <c r="B720" s="9">
        <v>3.1</v>
      </c>
      <c r="C720" s="102">
        <v>568</v>
      </c>
      <c r="D720" s="103" t="s">
        <v>246</v>
      </c>
      <c r="E720"/>
      <c r="F720" s="65"/>
      <c r="G720" s="121"/>
      <c r="I720" s="113"/>
    </row>
    <row r="721" spans="1:9" s="52" customFormat="1">
      <c r="A721" s="101" t="s">
        <v>384</v>
      </c>
      <c r="B721" s="9">
        <v>2.5</v>
      </c>
      <c r="C721" s="102">
        <v>70</v>
      </c>
      <c r="D721" s="103" t="s">
        <v>246</v>
      </c>
      <c r="E721"/>
      <c r="F721" s="65"/>
      <c r="G721" s="121"/>
      <c r="I721" s="113"/>
    </row>
    <row r="722" spans="1:9" s="52" customFormat="1">
      <c r="A722" s="101" t="s">
        <v>385</v>
      </c>
      <c r="B722" s="9">
        <v>2.8</v>
      </c>
      <c r="C722" s="102">
        <v>225</v>
      </c>
      <c r="D722" s="103" t="s">
        <v>246</v>
      </c>
      <c r="E722"/>
      <c r="F722" s="65"/>
      <c r="G722" s="121"/>
      <c r="I722" s="113"/>
    </row>
    <row r="723" spans="1:9" s="52" customFormat="1">
      <c r="A723" s="101" t="s">
        <v>386</v>
      </c>
      <c r="B723" s="9">
        <v>2.5</v>
      </c>
      <c r="C723" s="102">
        <v>160</v>
      </c>
      <c r="D723" s="103" t="s">
        <v>246</v>
      </c>
      <c r="E723"/>
      <c r="F723" s="65"/>
      <c r="G723" s="121"/>
      <c r="I723" s="113"/>
    </row>
    <row r="724" spans="1:9" s="52" customFormat="1">
      <c r="A724" s="101" t="s">
        <v>387</v>
      </c>
      <c r="B724" s="9">
        <v>2.5</v>
      </c>
      <c r="C724" s="102">
        <v>102</v>
      </c>
      <c r="D724" s="103" t="s">
        <v>246</v>
      </c>
      <c r="E724"/>
      <c r="F724" s="65"/>
      <c r="G724" s="121"/>
      <c r="I724" s="113"/>
    </row>
    <row r="725" spans="1:9" s="52" customFormat="1">
      <c r="A725" s="101" t="s">
        <v>388</v>
      </c>
      <c r="B725" s="9">
        <v>2.7</v>
      </c>
      <c r="C725" s="102">
        <v>150</v>
      </c>
      <c r="D725" s="103" t="s">
        <v>246</v>
      </c>
      <c r="E725"/>
      <c r="F725" s="65"/>
      <c r="G725" s="121"/>
      <c r="I725" s="113"/>
    </row>
    <row r="726" spans="1:9" s="52" customFormat="1" ht="25.5">
      <c r="A726" s="101" t="s">
        <v>561</v>
      </c>
      <c r="B726" s="9">
        <v>3.5</v>
      </c>
      <c r="C726" s="102">
        <v>3200</v>
      </c>
      <c r="D726" s="103" t="s">
        <v>246</v>
      </c>
      <c r="E726"/>
      <c r="F726" s="65"/>
      <c r="G726" s="121"/>
      <c r="I726" s="113"/>
    </row>
    <row r="727" spans="1:9" s="52" customFormat="1">
      <c r="A727" s="132"/>
      <c r="B727" s="5"/>
      <c r="C727" s="5"/>
      <c r="D727" s="5"/>
      <c r="E727"/>
      <c r="G727" s="121"/>
      <c r="I727" s="113"/>
    </row>
    <row r="728" spans="1:9" s="52" customFormat="1" ht="18" customHeight="1">
      <c r="A728" s="49" t="s">
        <v>241</v>
      </c>
      <c r="B728" s="50" t="s">
        <v>242</v>
      </c>
      <c r="C728" s="50" t="s">
        <v>243</v>
      </c>
      <c r="D728" s="50" t="s">
        <v>244</v>
      </c>
      <c r="E728"/>
      <c r="G728" s="121"/>
      <c r="I728" s="113"/>
    </row>
    <row r="729" spans="1:9" s="52" customFormat="1" ht="18" customHeight="1">
      <c r="A729" s="104" t="s">
        <v>132</v>
      </c>
      <c r="B729" s="59"/>
      <c r="C729" s="59"/>
      <c r="D729" s="59"/>
      <c r="E729"/>
      <c r="G729" s="121"/>
      <c r="I729" s="113"/>
    </row>
    <row r="730" spans="1:9" s="52" customFormat="1">
      <c r="A730" s="101" t="s">
        <v>389</v>
      </c>
      <c r="B730" s="9">
        <v>3.9</v>
      </c>
      <c r="C730" s="102">
        <v>730</v>
      </c>
      <c r="D730" s="103" t="s">
        <v>246</v>
      </c>
      <c r="E730"/>
      <c r="F730" s="65"/>
      <c r="G730" s="121"/>
      <c r="I730" s="113"/>
    </row>
    <row r="731" spans="1:9" s="52" customFormat="1">
      <c r="A731" s="101" t="s">
        <v>390</v>
      </c>
      <c r="B731" s="9">
        <v>4.3</v>
      </c>
      <c r="C731" s="102">
        <v>560</v>
      </c>
      <c r="D731" s="103" t="s">
        <v>246</v>
      </c>
      <c r="E731"/>
      <c r="F731" s="65"/>
      <c r="G731" s="121"/>
      <c r="I731" s="113"/>
    </row>
    <row r="732" spans="1:9" s="52" customFormat="1">
      <c r="A732" s="101" t="s">
        <v>391</v>
      </c>
      <c r="B732" s="9">
        <v>2.5</v>
      </c>
      <c r="C732" s="102">
        <v>150</v>
      </c>
      <c r="D732" s="103" t="s">
        <v>246</v>
      </c>
      <c r="E732"/>
      <c r="F732" s="65"/>
      <c r="G732" s="121"/>
      <c r="I732" s="113"/>
    </row>
    <row r="733" spans="1:9" s="52" customFormat="1">
      <c r="A733" s="101" t="s">
        <v>392</v>
      </c>
      <c r="B733" s="9">
        <v>2.7</v>
      </c>
      <c r="C733" s="102">
        <v>200</v>
      </c>
      <c r="D733" s="103" t="s">
        <v>246</v>
      </c>
      <c r="E733"/>
      <c r="F733" s="65"/>
      <c r="G733" s="121"/>
      <c r="I733" s="113"/>
    </row>
    <row r="734" spans="1:9" s="52" customFormat="1" ht="25.5">
      <c r="A734" s="101" t="s">
        <v>393</v>
      </c>
      <c r="B734" s="9">
        <v>3</v>
      </c>
      <c r="C734" s="102" t="s">
        <v>563</v>
      </c>
      <c r="D734" s="103" t="s">
        <v>562</v>
      </c>
      <c r="E734"/>
      <c r="F734" s="65"/>
      <c r="G734" s="121"/>
      <c r="I734" s="113"/>
    </row>
    <row r="735" spans="1:9" s="52" customFormat="1">
      <c r="A735" s="101" t="s">
        <v>394</v>
      </c>
      <c r="B735" s="9">
        <v>2.5</v>
      </c>
      <c r="C735" s="102">
        <v>230</v>
      </c>
      <c r="D735" s="103" t="s">
        <v>246</v>
      </c>
      <c r="E735"/>
      <c r="F735" s="65"/>
      <c r="G735" s="121"/>
      <c r="I735" s="113"/>
    </row>
    <row r="736" spans="1:9" s="52" customFormat="1">
      <c r="A736" s="101" t="s">
        <v>395</v>
      </c>
      <c r="B736" s="9">
        <v>3</v>
      </c>
      <c r="C736" s="102">
        <v>200</v>
      </c>
      <c r="D736" s="103" t="s">
        <v>271</v>
      </c>
      <c r="E736"/>
      <c r="F736" s="65"/>
      <c r="G736" s="121"/>
      <c r="I736" s="113"/>
    </row>
    <row r="737" spans="1:9" s="52" customFormat="1">
      <c r="A737" s="101" t="s">
        <v>396</v>
      </c>
      <c r="B737" s="9">
        <v>3.5</v>
      </c>
      <c r="C737" s="102">
        <v>750</v>
      </c>
      <c r="D737" s="103" t="s">
        <v>246</v>
      </c>
      <c r="E737"/>
      <c r="F737" s="65"/>
      <c r="G737" s="121"/>
      <c r="I737" s="113"/>
    </row>
    <row r="738" spans="1:9" s="52" customFormat="1">
      <c r="A738" s="101" t="s">
        <v>397</v>
      </c>
      <c r="B738" s="9">
        <v>2.8</v>
      </c>
      <c r="C738" s="102">
        <v>250</v>
      </c>
      <c r="D738" s="103" t="s">
        <v>246</v>
      </c>
      <c r="E738"/>
      <c r="F738" s="65"/>
      <c r="G738" s="121"/>
      <c r="I738" s="113"/>
    </row>
    <row r="739" spans="1:9" s="52" customFormat="1">
      <c r="A739" s="101" t="s">
        <v>398</v>
      </c>
      <c r="B739" s="9">
        <v>2.5</v>
      </c>
      <c r="C739" s="102">
        <v>150</v>
      </c>
      <c r="D739" s="103" t="s">
        <v>246</v>
      </c>
      <c r="E739"/>
      <c r="F739" s="65"/>
      <c r="G739" s="121"/>
      <c r="I739" s="113"/>
    </row>
    <row r="740" spans="1:9" s="52" customFormat="1">
      <c r="A740" s="132"/>
      <c r="B740" s="5"/>
      <c r="C740" s="5"/>
      <c r="D740" s="5"/>
      <c r="E740"/>
      <c r="G740" s="121"/>
      <c r="I740" s="113"/>
    </row>
    <row r="741" spans="1:9" s="52" customFormat="1">
      <c r="A741" s="49" t="s">
        <v>241</v>
      </c>
      <c r="B741" s="50" t="s">
        <v>242</v>
      </c>
      <c r="C741" s="50" t="s">
        <v>243</v>
      </c>
      <c r="D741" s="50" t="s">
        <v>244</v>
      </c>
      <c r="E741"/>
      <c r="G741" s="121"/>
      <c r="I741" s="113"/>
    </row>
    <row r="742" spans="1:9" s="52" customFormat="1">
      <c r="A742" s="104" t="s">
        <v>82</v>
      </c>
      <c r="B742" s="59"/>
      <c r="C742" s="59"/>
      <c r="D742" s="59"/>
      <c r="E742"/>
      <c r="G742" s="121"/>
      <c r="I742" s="113"/>
    </row>
    <row r="743" spans="1:9" s="52" customFormat="1">
      <c r="A743" s="101" t="s">
        <v>399</v>
      </c>
      <c r="B743" s="9">
        <v>4.9000000000000004</v>
      </c>
      <c r="C743" s="102">
        <v>190</v>
      </c>
      <c r="D743" s="103" t="s">
        <v>246</v>
      </c>
      <c r="E743"/>
      <c r="F743" s="65"/>
      <c r="G743" s="121"/>
      <c r="I743" s="113"/>
    </row>
    <row r="744" spans="1:9" s="52" customFormat="1">
      <c r="A744" s="101" t="s">
        <v>400</v>
      </c>
      <c r="B744" s="9" t="s">
        <v>401</v>
      </c>
      <c r="C744" s="102">
        <v>215</v>
      </c>
      <c r="D744" s="103" t="s">
        <v>246</v>
      </c>
      <c r="E744"/>
      <c r="F744" s="65"/>
      <c r="G744" s="121"/>
      <c r="I744" s="113"/>
    </row>
    <row r="745" spans="1:9" s="52" customFormat="1">
      <c r="A745" s="101" t="s">
        <v>276</v>
      </c>
      <c r="B745" s="9">
        <v>4.9000000000000004</v>
      </c>
      <c r="C745" s="102">
        <v>200</v>
      </c>
      <c r="D745" s="103" t="s">
        <v>246</v>
      </c>
      <c r="E745"/>
      <c r="F745" s="65"/>
      <c r="G745" s="121"/>
      <c r="I745" s="113"/>
    </row>
    <row r="746" spans="1:9" s="52" customFormat="1">
      <c r="A746" s="101" t="s">
        <v>402</v>
      </c>
      <c r="B746" s="9">
        <v>3.8</v>
      </c>
      <c r="C746" s="102">
        <v>2890</v>
      </c>
      <c r="D746" s="103" t="s">
        <v>246</v>
      </c>
      <c r="E746"/>
      <c r="F746" s="65"/>
      <c r="G746" s="121"/>
      <c r="I746" s="113"/>
    </row>
    <row r="747" spans="1:9" s="52" customFormat="1">
      <c r="A747" s="101" t="s">
        <v>366</v>
      </c>
      <c r="B747" s="9">
        <v>2.5</v>
      </c>
      <c r="C747" s="102">
        <v>300</v>
      </c>
      <c r="D747" s="103" t="s">
        <v>246</v>
      </c>
      <c r="E747"/>
      <c r="F747" s="65"/>
      <c r="G747" s="121"/>
      <c r="I747" s="113"/>
    </row>
    <row r="748" spans="1:9" s="52" customFormat="1" ht="25.5">
      <c r="A748" s="101" t="s">
        <v>403</v>
      </c>
      <c r="B748" s="105" t="s">
        <v>576</v>
      </c>
      <c r="C748" s="102" t="s">
        <v>578</v>
      </c>
      <c r="D748" s="103" t="s">
        <v>562</v>
      </c>
      <c r="E748" s="43"/>
      <c r="F748" s="65"/>
      <c r="G748" s="121"/>
      <c r="I748" s="113"/>
    </row>
    <row r="749" spans="1:9" s="52" customFormat="1">
      <c r="A749" s="101" t="s">
        <v>404</v>
      </c>
      <c r="B749" s="9">
        <v>5.4</v>
      </c>
      <c r="C749" s="102">
        <v>1945</v>
      </c>
      <c r="D749" s="103" t="s">
        <v>246</v>
      </c>
      <c r="E749"/>
      <c r="F749" s="65"/>
      <c r="G749" s="121"/>
      <c r="I749" s="113"/>
    </row>
    <row r="750" spans="1:9" s="52" customFormat="1">
      <c r="A750" s="101" t="s">
        <v>405</v>
      </c>
      <c r="B750" s="9">
        <v>3.3</v>
      </c>
      <c r="C750" s="102">
        <v>315</v>
      </c>
      <c r="D750" s="103" t="s">
        <v>246</v>
      </c>
      <c r="E750"/>
      <c r="F750" s="65"/>
      <c r="G750" s="121"/>
      <c r="I750" s="113"/>
    </row>
    <row r="751" spans="1:9" s="52" customFormat="1">
      <c r="A751" s="101" t="s">
        <v>391</v>
      </c>
      <c r="B751" s="9">
        <v>3.2</v>
      </c>
      <c r="C751" s="102">
        <v>600</v>
      </c>
      <c r="D751" s="103" t="s">
        <v>246</v>
      </c>
      <c r="E751"/>
      <c r="F751" s="65"/>
      <c r="G751" s="121"/>
      <c r="I751" s="113"/>
    </row>
    <row r="752" spans="1:9" s="52" customFormat="1">
      <c r="A752" s="101" t="s">
        <v>406</v>
      </c>
      <c r="B752" s="9">
        <v>2.9</v>
      </c>
      <c r="C752" s="102">
        <v>810</v>
      </c>
      <c r="D752" s="103" t="s">
        <v>246</v>
      </c>
      <c r="E752"/>
      <c r="F752" s="65"/>
      <c r="G752" s="121"/>
      <c r="I752" s="113"/>
    </row>
    <row r="753" spans="1:9" s="52" customFormat="1">
      <c r="A753" s="101" t="s">
        <v>407</v>
      </c>
      <c r="B753" s="9">
        <v>3.1</v>
      </c>
      <c r="C753" s="102">
        <v>800</v>
      </c>
      <c r="D753" s="103" t="s">
        <v>246</v>
      </c>
      <c r="E753"/>
      <c r="F753" s="65"/>
      <c r="G753" s="121"/>
      <c r="I753" s="113"/>
    </row>
    <row r="754" spans="1:9" s="52" customFormat="1">
      <c r="A754" s="101" t="s">
        <v>408</v>
      </c>
      <c r="B754" s="9">
        <v>3</v>
      </c>
      <c r="C754" s="102">
        <v>700</v>
      </c>
      <c r="D754" s="103" t="s">
        <v>246</v>
      </c>
      <c r="E754"/>
      <c r="F754" s="65"/>
      <c r="G754" s="121"/>
      <c r="I754" s="113"/>
    </row>
    <row r="755" spans="1:9" s="52" customFormat="1">
      <c r="A755" s="101" t="s">
        <v>409</v>
      </c>
      <c r="B755" s="9">
        <v>2.7</v>
      </c>
      <c r="C755" s="102">
        <v>315</v>
      </c>
      <c r="D755" s="103" t="s">
        <v>271</v>
      </c>
      <c r="E755"/>
      <c r="F755" s="65"/>
      <c r="G755" s="121"/>
      <c r="I755" s="113"/>
    </row>
    <row r="756" spans="1:9" s="52" customFormat="1">
      <c r="A756" s="132"/>
      <c r="B756" s="5"/>
      <c r="C756" s="5"/>
      <c r="D756" s="5"/>
      <c r="E756"/>
      <c r="G756" s="121"/>
      <c r="I756" s="113"/>
    </row>
    <row r="757" spans="1:9" s="52" customFormat="1" ht="18" customHeight="1">
      <c r="A757" s="49" t="s">
        <v>241</v>
      </c>
      <c r="B757" s="50" t="s">
        <v>242</v>
      </c>
      <c r="C757" s="50" t="s">
        <v>243</v>
      </c>
      <c r="D757" s="50" t="s">
        <v>244</v>
      </c>
      <c r="E757"/>
      <c r="G757" s="121"/>
      <c r="I757" s="113"/>
    </row>
    <row r="758" spans="1:9" s="52" customFormat="1" ht="18" customHeight="1">
      <c r="A758" s="104" t="s">
        <v>410</v>
      </c>
      <c r="B758" s="59"/>
      <c r="C758" s="59"/>
      <c r="D758" s="59"/>
      <c r="E758"/>
      <c r="G758" s="121"/>
      <c r="I758" s="113"/>
    </row>
    <row r="759" spans="1:9" s="52" customFormat="1">
      <c r="A759" s="101" t="s">
        <v>411</v>
      </c>
      <c r="B759" s="9">
        <v>3.1</v>
      </c>
      <c r="C759" s="102">
        <v>1704</v>
      </c>
      <c r="D759" s="103" t="s">
        <v>246</v>
      </c>
      <c r="E759"/>
      <c r="F759" s="65"/>
      <c r="G759" s="121"/>
      <c r="I759" s="113"/>
    </row>
    <row r="760" spans="1:9" s="52" customFormat="1">
      <c r="A760" s="101" t="s">
        <v>412</v>
      </c>
      <c r="B760" s="9">
        <v>2.9</v>
      </c>
      <c r="C760" s="102">
        <v>1140</v>
      </c>
      <c r="D760" s="103" t="s">
        <v>246</v>
      </c>
      <c r="E760"/>
      <c r="F760" s="65"/>
      <c r="G760" s="121"/>
      <c r="I760" s="113"/>
    </row>
    <row r="761" spans="1:9" s="52" customFormat="1">
      <c r="A761" s="101" t="s">
        <v>413</v>
      </c>
      <c r="B761" s="9">
        <v>2.8</v>
      </c>
      <c r="C761" s="102">
        <v>1005</v>
      </c>
      <c r="D761" s="103" t="s">
        <v>246</v>
      </c>
      <c r="E761"/>
      <c r="F761" s="65"/>
      <c r="G761" s="121"/>
      <c r="I761" s="113"/>
    </row>
    <row r="762" spans="1:9" s="52" customFormat="1">
      <c r="A762" s="101" t="s">
        <v>414</v>
      </c>
      <c r="B762" s="9">
        <v>3</v>
      </c>
      <c r="C762" s="102">
        <v>370</v>
      </c>
      <c r="D762" s="103" t="s">
        <v>246</v>
      </c>
      <c r="E762"/>
      <c r="F762" s="65"/>
      <c r="G762" s="121"/>
      <c r="I762" s="113"/>
    </row>
    <row r="763" spans="1:9" s="52" customFormat="1">
      <c r="A763" s="101" t="s">
        <v>415</v>
      </c>
      <c r="B763" s="9">
        <v>3</v>
      </c>
      <c r="C763" s="102">
        <v>360</v>
      </c>
      <c r="D763" s="103" t="s">
        <v>246</v>
      </c>
      <c r="E763"/>
      <c r="F763" s="65"/>
      <c r="G763" s="121"/>
      <c r="I763" s="113"/>
    </row>
    <row r="764" spans="1:9" s="52" customFormat="1">
      <c r="A764" s="101" t="s">
        <v>416</v>
      </c>
      <c r="B764" s="9">
        <v>2.9</v>
      </c>
      <c r="C764" s="102">
        <v>735</v>
      </c>
      <c r="D764" s="103" t="s">
        <v>271</v>
      </c>
      <c r="E764"/>
      <c r="F764" s="65"/>
      <c r="G764" s="121"/>
      <c r="I764" s="113"/>
    </row>
    <row r="765" spans="1:9" s="52" customFormat="1">
      <c r="A765" s="101" t="s">
        <v>276</v>
      </c>
      <c r="B765" s="9">
        <v>2.6</v>
      </c>
      <c r="C765" s="102">
        <v>1530</v>
      </c>
      <c r="D765" s="103" t="s">
        <v>271</v>
      </c>
      <c r="E765"/>
      <c r="F765" s="65"/>
      <c r="G765" s="121"/>
      <c r="I765" s="113"/>
    </row>
    <row r="766" spans="1:9" s="52" customFormat="1">
      <c r="A766" s="132"/>
      <c r="B766" s="5"/>
      <c r="C766" s="5"/>
      <c r="D766" s="5"/>
      <c r="E766"/>
      <c r="G766" s="121"/>
      <c r="I766" s="113"/>
    </row>
    <row r="767" spans="1:9" s="52" customFormat="1" ht="18" customHeight="1">
      <c r="A767" s="49" t="s">
        <v>241</v>
      </c>
      <c r="B767" s="50" t="s">
        <v>242</v>
      </c>
      <c r="C767" s="50" t="s">
        <v>243</v>
      </c>
      <c r="D767" s="50" t="s">
        <v>244</v>
      </c>
      <c r="E767"/>
      <c r="G767" s="121"/>
      <c r="I767" s="113"/>
    </row>
    <row r="768" spans="1:9" s="52" customFormat="1" ht="18" customHeight="1">
      <c r="A768" s="104" t="s">
        <v>131</v>
      </c>
      <c r="B768" s="59"/>
      <c r="C768" s="59"/>
      <c r="D768" s="59"/>
      <c r="E768"/>
      <c r="G768" s="121"/>
      <c r="I768" s="113"/>
    </row>
    <row r="769" spans="1:9" s="52" customFormat="1" ht="25.5">
      <c r="A769" s="101" t="s">
        <v>417</v>
      </c>
      <c r="B769" s="9">
        <v>2.5</v>
      </c>
      <c r="C769" s="102" t="s">
        <v>565</v>
      </c>
      <c r="D769" s="103" t="s">
        <v>562</v>
      </c>
      <c r="E769"/>
      <c r="F769" s="65"/>
      <c r="G769" s="121"/>
      <c r="I769" s="113"/>
    </row>
    <row r="770" spans="1:9" s="52" customFormat="1" ht="25.5">
      <c r="A770" s="101" t="s">
        <v>564</v>
      </c>
      <c r="B770" s="9">
        <v>2.2999999999999998</v>
      </c>
      <c r="C770" s="102">
        <v>130</v>
      </c>
      <c r="D770" s="103" t="s">
        <v>271</v>
      </c>
      <c r="E770"/>
      <c r="F770" s="65"/>
      <c r="G770" s="121"/>
      <c r="I770" s="113"/>
    </row>
    <row r="771" spans="1:9" s="52" customFormat="1">
      <c r="A771" s="101" t="s">
        <v>418</v>
      </c>
      <c r="B771" s="9">
        <v>2.7</v>
      </c>
      <c r="C771" s="102">
        <v>250</v>
      </c>
      <c r="D771" s="103" t="s">
        <v>246</v>
      </c>
      <c r="E771"/>
      <c r="F771" s="65"/>
      <c r="G771" s="121"/>
      <c r="I771" s="113"/>
    </row>
    <row r="772" spans="1:9" s="52" customFormat="1">
      <c r="A772" s="101" t="s">
        <v>419</v>
      </c>
      <c r="B772" s="9">
        <v>2.5</v>
      </c>
      <c r="C772" s="102">
        <v>550</v>
      </c>
      <c r="D772" s="103" t="s">
        <v>246</v>
      </c>
      <c r="E772"/>
      <c r="F772" s="65"/>
      <c r="G772" s="121"/>
      <c r="I772" s="113"/>
    </row>
    <row r="773" spans="1:9" s="52" customFormat="1">
      <c r="A773" s="101" t="s">
        <v>420</v>
      </c>
      <c r="B773" s="9">
        <v>2.5</v>
      </c>
      <c r="C773" s="102">
        <v>800</v>
      </c>
      <c r="D773" s="103" t="s">
        <v>246</v>
      </c>
      <c r="E773"/>
      <c r="F773" s="65"/>
      <c r="G773" s="121"/>
      <c r="I773" s="113"/>
    </row>
    <row r="774" spans="1:9" s="52" customFormat="1">
      <c r="A774" s="101" t="s">
        <v>421</v>
      </c>
      <c r="B774" s="9">
        <v>2.2999999999999998</v>
      </c>
      <c r="C774" s="102">
        <v>100</v>
      </c>
      <c r="D774" s="103" t="s">
        <v>246</v>
      </c>
      <c r="E774"/>
      <c r="F774" s="65"/>
      <c r="G774" s="121"/>
      <c r="I774" s="113"/>
    </row>
    <row r="775" spans="1:9" s="52" customFormat="1" ht="25.5">
      <c r="A775" s="101" t="s">
        <v>422</v>
      </c>
      <c r="B775" s="9" t="s">
        <v>423</v>
      </c>
      <c r="C775" s="102">
        <v>200</v>
      </c>
      <c r="D775" s="103" t="s">
        <v>246</v>
      </c>
      <c r="E775"/>
      <c r="F775" s="65"/>
      <c r="G775" s="121"/>
      <c r="I775" s="113"/>
    </row>
    <row r="776" spans="1:9" s="52" customFormat="1">
      <c r="A776" s="101" t="s">
        <v>424</v>
      </c>
      <c r="B776" s="9">
        <v>2.5</v>
      </c>
      <c r="C776" s="102">
        <v>950</v>
      </c>
      <c r="D776" s="103" t="s">
        <v>246</v>
      </c>
      <c r="E776"/>
      <c r="F776" s="65"/>
      <c r="G776" s="121"/>
      <c r="I776" s="113"/>
    </row>
    <row r="777" spans="1:9" s="52" customFormat="1" ht="25.5">
      <c r="A777" s="101" t="s">
        <v>425</v>
      </c>
      <c r="B777" s="9">
        <v>2.5</v>
      </c>
      <c r="C777" s="102">
        <v>180</v>
      </c>
      <c r="D777" s="103" t="s">
        <v>246</v>
      </c>
      <c r="E777"/>
      <c r="F777" s="65"/>
      <c r="G777" s="121"/>
      <c r="I777" s="113"/>
    </row>
    <row r="778" spans="1:9" s="52" customFormat="1">
      <c r="A778" s="101" t="s">
        <v>426</v>
      </c>
      <c r="B778" s="9">
        <v>2.5</v>
      </c>
      <c r="C778" s="102">
        <v>150</v>
      </c>
      <c r="D778" s="103" t="s">
        <v>246</v>
      </c>
      <c r="E778"/>
      <c r="F778" s="65"/>
      <c r="G778" s="121"/>
      <c r="I778" s="113"/>
    </row>
    <row r="779" spans="1:9" s="52" customFormat="1">
      <c r="A779" s="132"/>
      <c r="B779" s="5"/>
      <c r="C779" s="5"/>
      <c r="D779" s="5"/>
      <c r="E779"/>
      <c r="G779" s="121"/>
      <c r="I779" s="113"/>
    </row>
    <row r="780" spans="1:9" s="52" customFormat="1" ht="18" customHeight="1">
      <c r="A780" s="49" t="s">
        <v>241</v>
      </c>
      <c r="B780" s="50" t="s">
        <v>242</v>
      </c>
      <c r="C780" s="50" t="s">
        <v>243</v>
      </c>
      <c r="D780" s="50" t="s">
        <v>244</v>
      </c>
      <c r="E780"/>
      <c r="G780" s="121"/>
      <c r="I780" s="113"/>
    </row>
    <row r="781" spans="1:9" s="52" customFormat="1" ht="18" customHeight="1">
      <c r="A781" s="104" t="s">
        <v>427</v>
      </c>
      <c r="B781" s="59"/>
      <c r="C781" s="59"/>
      <c r="D781" s="59"/>
      <c r="E781"/>
      <c r="G781" s="121"/>
      <c r="I781" s="113"/>
    </row>
    <row r="782" spans="1:9" s="52" customFormat="1">
      <c r="A782" s="101" t="s">
        <v>427</v>
      </c>
      <c r="B782" s="9">
        <v>3.5</v>
      </c>
      <c r="C782" s="59">
        <v>1850</v>
      </c>
      <c r="D782" s="9" t="s">
        <v>246</v>
      </c>
      <c r="E782"/>
      <c r="F782" s="65"/>
      <c r="G782" s="121"/>
      <c r="I782" s="113"/>
    </row>
    <row r="783" spans="1:9" s="52" customFormat="1" ht="18" customHeight="1">
      <c r="A783" s="98" t="s">
        <v>377</v>
      </c>
      <c r="B783" s="99"/>
      <c r="C783" s="100">
        <v>39154</v>
      </c>
      <c r="D783" s="5"/>
      <c r="E783"/>
      <c r="G783" s="121"/>
      <c r="I783" s="113"/>
    </row>
    <row r="784" spans="1:9" s="52" customFormat="1">
      <c r="A784" s="132"/>
      <c r="B784" s="5"/>
      <c r="C784" s="5"/>
      <c r="D784" s="5"/>
      <c r="E784"/>
      <c r="G784" s="121"/>
      <c r="I784" s="113"/>
    </row>
    <row r="785" spans="1:9" s="52" customFormat="1" ht="18" customHeight="1">
      <c r="A785" s="76" t="s">
        <v>428</v>
      </c>
      <c r="B785" s="5"/>
      <c r="C785" s="5"/>
      <c r="D785" s="5"/>
      <c r="E785"/>
      <c r="G785" s="121"/>
      <c r="I785" s="113"/>
    </row>
    <row r="786" spans="1:9" s="52" customFormat="1">
      <c r="A786" s="41"/>
      <c r="B786" s="5"/>
      <c r="C786" s="5"/>
      <c r="D786" s="5"/>
      <c r="E786"/>
      <c r="G786" s="121"/>
      <c r="I786" s="113"/>
    </row>
    <row r="787" spans="1:9" s="52" customFormat="1" ht="18" customHeight="1">
      <c r="A787" s="49" t="s">
        <v>241</v>
      </c>
      <c r="B787" s="50" t="s">
        <v>242</v>
      </c>
      <c r="C787" s="50" t="s">
        <v>243</v>
      </c>
      <c r="D787" s="50" t="s">
        <v>244</v>
      </c>
      <c r="E787"/>
      <c r="F787"/>
      <c r="G787" s="121"/>
      <c r="I787" s="113"/>
    </row>
    <row r="788" spans="1:9" s="52" customFormat="1" ht="18" customHeight="1">
      <c r="A788" s="106" t="s">
        <v>121</v>
      </c>
      <c r="B788" s="59"/>
      <c r="C788" s="59"/>
      <c r="D788" s="59"/>
      <c r="E788"/>
      <c r="F788"/>
      <c r="G788" s="121"/>
      <c r="I788" s="113"/>
    </row>
    <row r="789" spans="1:9" s="52" customFormat="1">
      <c r="A789" s="107" t="s">
        <v>566</v>
      </c>
      <c r="B789" s="9">
        <v>4.0999999999999996</v>
      </c>
      <c r="C789" s="102">
        <v>1960</v>
      </c>
      <c r="D789" s="103" t="s">
        <v>246</v>
      </c>
      <c r="E789"/>
      <c r="F789"/>
      <c r="G789" s="121"/>
      <c r="I789" s="113"/>
    </row>
    <row r="790" spans="1:9" s="52" customFormat="1">
      <c r="A790" s="132"/>
      <c r="B790" s="5"/>
      <c r="C790" s="5"/>
      <c r="D790" s="5"/>
      <c r="E790"/>
      <c r="F790"/>
      <c r="G790" s="121"/>
      <c r="I790" s="113"/>
    </row>
    <row r="791" spans="1:9" s="52" customFormat="1" ht="18" customHeight="1">
      <c r="A791" s="49" t="s">
        <v>241</v>
      </c>
      <c r="B791" s="50" t="s">
        <v>242</v>
      </c>
      <c r="C791" s="50" t="s">
        <v>243</v>
      </c>
      <c r="D791" s="50" t="s">
        <v>244</v>
      </c>
      <c r="E791"/>
      <c r="F791"/>
      <c r="G791" s="121"/>
      <c r="I791" s="113"/>
    </row>
    <row r="792" spans="1:9" s="52" customFormat="1" ht="18" customHeight="1">
      <c r="A792" s="104" t="s">
        <v>429</v>
      </c>
      <c r="B792" s="59"/>
      <c r="C792" s="59"/>
      <c r="D792" s="59"/>
      <c r="E792"/>
      <c r="G792" s="121"/>
      <c r="I792" s="113"/>
    </row>
    <row r="793" spans="1:9" s="52" customFormat="1">
      <c r="A793" s="101" t="s">
        <v>430</v>
      </c>
      <c r="B793" s="9">
        <v>3.6</v>
      </c>
      <c r="C793" s="102">
        <v>1000</v>
      </c>
      <c r="D793" s="103" t="s">
        <v>246</v>
      </c>
      <c r="E793"/>
      <c r="F793" s="65"/>
      <c r="G793" s="121"/>
      <c r="I793" s="113"/>
    </row>
    <row r="794" spans="1:9" s="52" customFormat="1">
      <c r="A794" s="101" t="s">
        <v>431</v>
      </c>
      <c r="B794" s="9">
        <v>2.6</v>
      </c>
      <c r="C794" s="102">
        <v>490</v>
      </c>
      <c r="D794" s="103" t="s">
        <v>246</v>
      </c>
      <c r="E794"/>
      <c r="F794" s="65"/>
      <c r="G794" s="121"/>
      <c r="I794" s="113"/>
    </row>
    <row r="795" spans="1:9" s="52" customFormat="1" ht="25.5">
      <c r="A795" s="101" t="s">
        <v>432</v>
      </c>
      <c r="B795" s="9">
        <v>3</v>
      </c>
      <c r="C795" s="102" t="s">
        <v>577</v>
      </c>
      <c r="D795" s="103" t="s">
        <v>562</v>
      </c>
      <c r="E795"/>
      <c r="F795" s="65"/>
      <c r="G795" s="121"/>
      <c r="I795" s="113"/>
    </row>
    <row r="796" spans="1:9" s="52" customFormat="1">
      <c r="A796" s="101" t="s">
        <v>433</v>
      </c>
      <c r="B796" s="9" t="s">
        <v>434</v>
      </c>
      <c r="C796" s="102">
        <v>1000</v>
      </c>
      <c r="D796" s="103" t="s">
        <v>246</v>
      </c>
      <c r="E796"/>
      <c r="F796" s="65"/>
      <c r="G796" s="121"/>
      <c r="I796" s="113"/>
    </row>
    <row r="797" spans="1:9" s="52" customFormat="1">
      <c r="A797" s="101" t="s">
        <v>435</v>
      </c>
      <c r="B797" s="9">
        <v>2.5</v>
      </c>
      <c r="C797" s="102">
        <v>200</v>
      </c>
      <c r="D797" s="103" t="s">
        <v>246</v>
      </c>
      <c r="E797"/>
      <c r="F797" s="65"/>
      <c r="G797" s="121"/>
      <c r="I797" s="113"/>
    </row>
    <row r="798" spans="1:9" s="52" customFormat="1">
      <c r="A798" s="101" t="s">
        <v>436</v>
      </c>
      <c r="B798" s="9">
        <v>2.5</v>
      </c>
      <c r="C798" s="102">
        <v>900</v>
      </c>
      <c r="D798" s="103" t="s">
        <v>246</v>
      </c>
      <c r="E798"/>
      <c r="F798" s="65"/>
      <c r="G798" s="121"/>
      <c r="I798" s="113"/>
    </row>
    <row r="799" spans="1:9" s="52" customFormat="1">
      <c r="A799" s="101" t="s">
        <v>437</v>
      </c>
      <c r="B799" s="9">
        <v>2.8</v>
      </c>
      <c r="C799" s="102">
        <v>200</v>
      </c>
      <c r="D799" s="103" t="s">
        <v>271</v>
      </c>
      <c r="E799"/>
      <c r="F799" s="65"/>
      <c r="G799" s="121"/>
      <c r="I799" s="113"/>
    </row>
    <row r="800" spans="1:9" s="52" customFormat="1">
      <c r="A800" s="101" t="s">
        <v>438</v>
      </c>
      <c r="B800" s="9">
        <v>2.8</v>
      </c>
      <c r="C800" s="102">
        <v>250</v>
      </c>
      <c r="D800" s="103" t="s">
        <v>246</v>
      </c>
      <c r="E800"/>
      <c r="F800" s="65"/>
      <c r="G800" s="121"/>
      <c r="I800" s="113"/>
    </row>
    <row r="801" spans="1:9" s="52" customFormat="1">
      <c r="A801" s="132"/>
      <c r="B801" s="5"/>
      <c r="C801" s="5"/>
      <c r="D801" s="5"/>
      <c r="E801"/>
      <c r="F801" s="65"/>
      <c r="G801" s="121"/>
      <c r="I801" s="113"/>
    </row>
    <row r="802" spans="1:9" s="52" customFormat="1">
      <c r="A802" s="132"/>
      <c r="B802" s="5"/>
      <c r="C802" s="5"/>
      <c r="D802" s="5"/>
      <c r="E802"/>
      <c r="F802" s="65"/>
      <c r="G802" s="121"/>
      <c r="I802" s="113"/>
    </row>
    <row r="803" spans="1:9" s="52" customFormat="1">
      <c r="A803" s="132"/>
      <c r="B803" s="5"/>
      <c r="C803" s="5"/>
      <c r="D803" s="5"/>
      <c r="E803"/>
      <c r="F803" s="65"/>
      <c r="G803" s="121"/>
      <c r="I803" s="113"/>
    </row>
    <row r="804" spans="1:9" s="52" customFormat="1" ht="18" customHeight="1">
      <c r="A804" s="68" t="s">
        <v>241</v>
      </c>
      <c r="B804" s="69" t="s">
        <v>242</v>
      </c>
      <c r="C804" s="69" t="s">
        <v>243</v>
      </c>
      <c r="D804" s="69" t="s">
        <v>244</v>
      </c>
      <c r="E804"/>
      <c r="G804" s="121"/>
      <c r="I804" s="113"/>
    </row>
    <row r="805" spans="1:9" s="52" customFormat="1" ht="18" customHeight="1">
      <c r="A805" s="104" t="s">
        <v>466</v>
      </c>
      <c r="B805" s="108"/>
      <c r="C805" s="108"/>
      <c r="D805" s="108"/>
      <c r="E805"/>
      <c r="F805"/>
      <c r="G805" s="121"/>
      <c r="I805" s="113"/>
    </row>
    <row r="806" spans="1:9" s="52" customFormat="1">
      <c r="A806" s="101" t="s">
        <v>466</v>
      </c>
      <c r="B806" s="9">
        <v>2.5</v>
      </c>
      <c r="C806" s="102">
        <v>940</v>
      </c>
      <c r="D806" s="103" t="s">
        <v>246</v>
      </c>
      <c r="E806"/>
      <c r="G806" s="121"/>
      <c r="I806" s="113"/>
    </row>
    <row r="807" spans="1:9" s="52" customFormat="1">
      <c r="A807" s="132"/>
      <c r="B807" s="5"/>
      <c r="C807" s="5"/>
      <c r="D807" s="5"/>
      <c r="E807"/>
      <c r="G807" s="121"/>
      <c r="I807" s="113"/>
    </row>
    <row r="808" spans="1:9" s="52" customFormat="1" ht="18" customHeight="1">
      <c r="A808" s="49" t="s">
        <v>241</v>
      </c>
      <c r="B808" s="50" t="s">
        <v>242</v>
      </c>
      <c r="C808" s="50" t="s">
        <v>243</v>
      </c>
      <c r="D808" s="50" t="s">
        <v>244</v>
      </c>
      <c r="E808"/>
      <c r="G808" s="121"/>
      <c r="I808" s="113"/>
    </row>
    <row r="809" spans="1:9" s="52" customFormat="1" ht="18" customHeight="1">
      <c r="A809" s="104" t="s">
        <v>439</v>
      </c>
      <c r="B809" s="59"/>
      <c r="C809" s="59"/>
      <c r="D809" s="59"/>
      <c r="E809"/>
      <c r="G809" s="121"/>
      <c r="I809" s="113"/>
    </row>
    <row r="810" spans="1:9" s="52" customFormat="1">
      <c r="A810" s="101" t="s">
        <v>440</v>
      </c>
      <c r="B810" s="9">
        <v>3</v>
      </c>
      <c r="C810" s="102">
        <v>410</v>
      </c>
      <c r="D810" s="103" t="s">
        <v>246</v>
      </c>
      <c r="E810"/>
      <c r="F810" s="65"/>
      <c r="G810" s="121"/>
      <c r="I810" s="113"/>
    </row>
    <row r="811" spans="1:9" s="52" customFormat="1">
      <c r="A811" s="101" t="s">
        <v>441</v>
      </c>
      <c r="B811" s="9">
        <v>3.1</v>
      </c>
      <c r="C811" s="102">
        <v>220</v>
      </c>
      <c r="D811" s="103" t="s">
        <v>246</v>
      </c>
      <c r="E811"/>
      <c r="F811" s="65"/>
      <c r="G811" s="121"/>
      <c r="I811" s="113"/>
    </row>
    <row r="812" spans="1:9" s="52" customFormat="1">
      <c r="A812" s="101" t="s">
        <v>442</v>
      </c>
      <c r="B812" s="9">
        <v>2.5</v>
      </c>
      <c r="C812" s="102">
        <v>405</v>
      </c>
      <c r="D812" s="103" t="s">
        <v>246</v>
      </c>
      <c r="E812"/>
      <c r="F812" s="65"/>
      <c r="G812" s="121"/>
      <c r="I812" s="113"/>
    </row>
    <row r="813" spans="1:9" s="52" customFormat="1">
      <c r="A813" s="101" t="s">
        <v>443</v>
      </c>
      <c r="B813" s="9">
        <v>2.5</v>
      </c>
      <c r="C813" s="102">
        <v>315</v>
      </c>
      <c r="D813" s="103" t="s">
        <v>271</v>
      </c>
      <c r="E813"/>
      <c r="F813" s="65"/>
      <c r="G813" s="121"/>
      <c r="I813" s="113"/>
    </row>
    <row r="814" spans="1:9" s="52" customFormat="1">
      <c r="A814" s="132"/>
      <c r="B814" s="5"/>
      <c r="C814" s="5"/>
      <c r="D814" s="5"/>
      <c r="E814"/>
      <c r="G814" s="121"/>
      <c r="I814" s="113"/>
    </row>
    <row r="815" spans="1:9" s="52" customFormat="1" ht="18" customHeight="1">
      <c r="A815" s="49" t="s">
        <v>241</v>
      </c>
      <c r="B815" s="50" t="s">
        <v>242</v>
      </c>
      <c r="C815" s="50" t="s">
        <v>243</v>
      </c>
      <c r="D815" s="50" t="s">
        <v>244</v>
      </c>
      <c r="E815"/>
      <c r="G815" s="121"/>
      <c r="I815" s="113"/>
    </row>
    <row r="816" spans="1:9" s="52" customFormat="1" ht="18" customHeight="1">
      <c r="A816" s="104" t="s">
        <v>444</v>
      </c>
      <c r="B816" s="59"/>
      <c r="C816" s="59"/>
      <c r="D816" s="59"/>
      <c r="E816"/>
      <c r="G816" s="121"/>
      <c r="I816" s="113"/>
    </row>
    <row r="817" spans="1:9" s="52" customFormat="1">
      <c r="A817" s="101" t="s">
        <v>445</v>
      </c>
      <c r="B817" s="9">
        <v>2.2999999999999998</v>
      </c>
      <c r="C817" s="102">
        <v>200</v>
      </c>
      <c r="D817" s="103" t="s">
        <v>246</v>
      </c>
      <c r="E817"/>
      <c r="F817" s="65"/>
      <c r="G817" s="121"/>
      <c r="I817" s="113"/>
    </row>
    <row r="818" spans="1:9" s="52" customFormat="1">
      <c r="A818" s="101" t="s">
        <v>446</v>
      </c>
      <c r="B818" s="9">
        <v>2.2999999999999998</v>
      </c>
      <c r="C818" s="102">
        <v>240</v>
      </c>
      <c r="D818" s="103" t="s">
        <v>246</v>
      </c>
      <c r="E818"/>
      <c r="F818" s="65"/>
      <c r="G818" s="121"/>
      <c r="I818" s="113"/>
    </row>
    <row r="819" spans="1:9" s="52" customFormat="1">
      <c r="A819" s="101" t="s">
        <v>447</v>
      </c>
      <c r="B819" s="9">
        <v>2.5</v>
      </c>
      <c r="C819" s="102">
        <v>300</v>
      </c>
      <c r="D819" s="103" t="s">
        <v>246</v>
      </c>
      <c r="E819"/>
      <c r="F819" s="65"/>
      <c r="G819" s="121"/>
      <c r="I819" s="113"/>
    </row>
    <row r="820" spans="1:9" s="52" customFormat="1">
      <c r="A820" s="101" t="s">
        <v>448</v>
      </c>
      <c r="B820" s="9">
        <v>2.4</v>
      </c>
      <c r="C820" s="102">
        <v>200</v>
      </c>
      <c r="D820" s="103" t="s">
        <v>246</v>
      </c>
      <c r="E820"/>
      <c r="F820" s="65"/>
      <c r="G820" s="121"/>
      <c r="I820" s="113"/>
    </row>
    <row r="821" spans="1:9" s="52" customFormat="1">
      <c r="A821" s="101" t="s">
        <v>449</v>
      </c>
      <c r="B821" s="9">
        <v>3</v>
      </c>
      <c r="C821" s="102">
        <v>365</v>
      </c>
      <c r="D821" s="103" t="s">
        <v>246</v>
      </c>
      <c r="E821"/>
      <c r="F821" s="65"/>
      <c r="G821" s="121"/>
      <c r="I821" s="113"/>
    </row>
    <row r="822" spans="1:9" s="52" customFormat="1">
      <c r="A822" s="101" t="s">
        <v>450</v>
      </c>
      <c r="B822" s="9">
        <v>2.2999999999999998</v>
      </c>
      <c r="C822" s="102">
        <v>230</v>
      </c>
      <c r="D822" s="103" t="s">
        <v>246</v>
      </c>
      <c r="E822"/>
      <c r="F822" s="65"/>
      <c r="G822" s="121"/>
      <c r="I822" s="113"/>
    </row>
    <row r="823" spans="1:9" s="52" customFormat="1">
      <c r="A823" s="23" t="s">
        <v>451</v>
      </c>
      <c r="B823" s="9">
        <v>2.2999999999999998</v>
      </c>
      <c r="C823" s="102">
        <v>400</v>
      </c>
      <c r="D823" s="103" t="s">
        <v>246</v>
      </c>
      <c r="E823"/>
      <c r="F823" s="66"/>
      <c r="G823" s="121"/>
      <c r="I823" s="113"/>
    </row>
    <row r="824" spans="1:9" s="52" customFormat="1">
      <c r="A824" s="101" t="s">
        <v>452</v>
      </c>
      <c r="B824" s="9">
        <v>2.7</v>
      </c>
      <c r="C824" s="102">
        <v>410</v>
      </c>
      <c r="D824" s="103" t="s">
        <v>246</v>
      </c>
      <c r="E824"/>
      <c r="F824" s="65"/>
      <c r="G824" s="121"/>
      <c r="I824" s="113"/>
    </row>
    <row r="825" spans="1:9" s="52" customFormat="1">
      <c r="A825" s="101" t="s">
        <v>453</v>
      </c>
      <c r="B825" s="9">
        <v>2.5</v>
      </c>
      <c r="C825" s="102">
        <v>330</v>
      </c>
      <c r="D825" s="103" t="s">
        <v>246</v>
      </c>
      <c r="E825"/>
      <c r="F825" s="65"/>
      <c r="G825" s="121"/>
      <c r="I825" s="113"/>
    </row>
    <row r="826" spans="1:9" s="52" customFormat="1">
      <c r="A826" s="101" t="s">
        <v>454</v>
      </c>
      <c r="B826" s="9">
        <v>2.5</v>
      </c>
      <c r="C826" s="102">
        <v>400</v>
      </c>
      <c r="D826" s="103" t="s">
        <v>246</v>
      </c>
      <c r="E826"/>
      <c r="F826" s="65"/>
      <c r="G826" s="121"/>
      <c r="I826" s="113"/>
    </row>
    <row r="827" spans="1:9" s="52" customFormat="1">
      <c r="A827" s="101" t="s">
        <v>455</v>
      </c>
      <c r="B827" s="9">
        <v>2.4</v>
      </c>
      <c r="C827" s="102">
        <v>70</v>
      </c>
      <c r="D827" s="103" t="s">
        <v>246</v>
      </c>
      <c r="E827"/>
      <c r="F827" s="65"/>
      <c r="G827" s="121"/>
      <c r="I827" s="113"/>
    </row>
    <row r="828" spans="1:9" s="52" customFormat="1">
      <c r="A828" s="132"/>
      <c r="B828" s="5"/>
      <c r="C828" s="5"/>
      <c r="D828" s="5"/>
      <c r="E828"/>
      <c r="G828" s="121"/>
      <c r="I828" s="113"/>
    </row>
    <row r="829" spans="1:9" s="52" customFormat="1" ht="18" customHeight="1">
      <c r="A829" s="49" t="s">
        <v>241</v>
      </c>
      <c r="B829" s="50" t="s">
        <v>242</v>
      </c>
      <c r="C829" s="50" t="s">
        <v>243</v>
      </c>
      <c r="D829" s="50" t="s">
        <v>244</v>
      </c>
      <c r="E829"/>
      <c r="G829" s="121"/>
      <c r="I829" s="113"/>
    </row>
    <row r="830" spans="1:9" s="52" customFormat="1" ht="18" customHeight="1">
      <c r="A830" s="104" t="s">
        <v>456</v>
      </c>
      <c r="B830" s="59"/>
      <c r="C830" s="59"/>
      <c r="D830" s="59"/>
      <c r="E830"/>
      <c r="G830" s="121"/>
      <c r="I830" s="113"/>
    </row>
    <row r="831" spans="1:9" s="52" customFormat="1">
      <c r="A831" s="7" t="s">
        <v>457</v>
      </c>
      <c r="B831" s="9">
        <v>2.5</v>
      </c>
      <c r="C831" s="102">
        <v>220</v>
      </c>
      <c r="D831" s="103" t="s">
        <v>246</v>
      </c>
      <c r="E831"/>
      <c r="F831" s="57"/>
      <c r="G831" s="121"/>
      <c r="I831" s="113"/>
    </row>
    <row r="832" spans="1:9" s="52" customFormat="1">
      <c r="A832" s="7" t="s">
        <v>458</v>
      </c>
      <c r="B832" s="9">
        <v>2.7</v>
      </c>
      <c r="C832" s="102">
        <v>220</v>
      </c>
      <c r="D832" s="103" t="s">
        <v>246</v>
      </c>
      <c r="E832"/>
      <c r="F832" s="57"/>
      <c r="G832" s="121"/>
      <c r="I832" s="113"/>
    </row>
    <row r="833" spans="1:9" s="52" customFormat="1">
      <c r="A833" s="7" t="s">
        <v>459</v>
      </c>
      <c r="B833" s="9">
        <v>2.5</v>
      </c>
      <c r="C833" s="102">
        <v>310</v>
      </c>
      <c r="D833" s="103" t="s">
        <v>271</v>
      </c>
      <c r="E833"/>
      <c r="F833" s="57"/>
      <c r="G833" s="121"/>
      <c r="I833" s="113"/>
    </row>
    <row r="834" spans="1:9" s="52" customFormat="1">
      <c r="A834" s="7" t="s">
        <v>460</v>
      </c>
      <c r="B834" s="9">
        <v>2.5</v>
      </c>
      <c r="C834" s="102">
        <v>100</v>
      </c>
      <c r="D834" s="103" t="s">
        <v>246</v>
      </c>
      <c r="E834"/>
      <c r="F834" s="57"/>
      <c r="G834" s="121"/>
      <c r="I834" s="113"/>
    </row>
    <row r="835" spans="1:9" s="52" customFormat="1">
      <c r="A835" s="7" t="s">
        <v>461</v>
      </c>
      <c r="B835" s="9">
        <v>2.5</v>
      </c>
      <c r="C835" s="102">
        <v>150</v>
      </c>
      <c r="D835" s="103" t="s">
        <v>271</v>
      </c>
      <c r="E835"/>
      <c r="F835" s="57"/>
      <c r="G835" s="121"/>
      <c r="I835" s="113"/>
    </row>
    <row r="836" spans="1:9" s="52" customFormat="1">
      <c r="A836" s="7" t="s">
        <v>462</v>
      </c>
      <c r="B836" s="9">
        <v>2.5</v>
      </c>
      <c r="C836" s="102">
        <v>150</v>
      </c>
      <c r="D836" s="103" t="s">
        <v>271</v>
      </c>
      <c r="E836"/>
      <c r="F836" s="57"/>
      <c r="G836" s="121"/>
      <c r="I836" s="113"/>
    </row>
    <row r="837" spans="1:9" s="52" customFormat="1" ht="15.75">
      <c r="A837" s="109" t="s">
        <v>463</v>
      </c>
      <c r="B837" s="17">
        <v>2.8</v>
      </c>
      <c r="C837" s="110">
        <v>300</v>
      </c>
      <c r="D837" s="111" t="s">
        <v>271</v>
      </c>
      <c r="E837"/>
      <c r="F837" s="67"/>
      <c r="G837" s="121"/>
      <c r="I837" s="113"/>
    </row>
    <row r="838" spans="1:9" s="52" customFormat="1">
      <c r="A838" s="132"/>
      <c r="B838" s="5"/>
      <c r="C838" s="5"/>
      <c r="D838" s="5"/>
      <c r="E838"/>
      <c r="G838" s="121"/>
      <c r="I838" s="113"/>
    </row>
    <row r="839" spans="1:9" s="52" customFormat="1" ht="18" customHeight="1">
      <c r="A839" s="49" t="s">
        <v>241</v>
      </c>
      <c r="B839" s="50" t="s">
        <v>242</v>
      </c>
      <c r="C839" s="50" t="s">
        <v>243</v>
      </c>
      <c r="D839" s="50" t="s">
        <v>244</v>
      </c>
      <c r="E839"/>
      <c r="G839" s="121"/>
      <c r="I839" s="113"/>
    </row>
    <row r="840" spans="1:9" s="52" customFormat="1" ht="18" customHeight="1">
      <c r="A840" s="104" t="s">
        <v>464</v>
      </c>
      <c r="B840" s="59"/>
      <c r="C840" s="59"/>
      <c r="D840" s="59"/>
      <c r="E840"/>
      <c r="G840" s="121"/>
      <c r="I840" s="113"/>
    </row>
    <row r="841" spans="1:9" s="52" customFormat="1">
      <c r="A841" s="101" t="s">
        <v>465</v>
      </c>
      <c r="B841" s="9" t="s">
        <v>567</v>
      </c>
      <c r="C841" s="102">
        <v>2510</v>
      </c>
      <c r="D841" s="103" t="s">
        <v>246</v>
      </c>
      <c r="E841"/>
      <c r="F841" s="65"/>
      <c r="G841" s="121"/>
      <c r="I841" s="113"/>
    </row>
    <row r="843" spans="1:9" s="52" customFormat="1" ht="18" customHeight="1">
      <c r="A843" s="49" t="s">
        <v>241</v>
      </c>
      <c r="B843" s="50" t="s">
        <v>242</v>
      </c>
      <c r="C843" s="50" t="s">
        <v>243</v>
      </c>
      <c r="D843" s="50" t="s">
        <v>244</v>
      </c>
      <c r="E843"/>
      <c r="G843" s="121"/>
      <c r="I843" s="113"/>
    </row>
    <row r="844" spans="1:9" s="52" customFormat="1" ht="18" customHeight="1">
      <c r="A844" s="104" t="s">
        <v>488</v>
      </c>
      <c r="B844" s="59"/>
      <c r="C844" s="59"/>
      <c r="D844" s="59"/>
      <c r="E844"/>
      <c r="G844" s="121"/>
      <c r="I844" s="113"/>
    </row>
    <row r="845" spans="1:9" s="52" customFormat="1">
      <c r="A845" s="101" t="s">
        <v>489</v>
      </c>
      <c r="B845" s="9">
        <v>4</v>
      </c>
      <c r="C845" s="102">
        <v>890</v>
      </c>
      <c r="D845" s="103" t="s">
        <v>246</v>
      </c>
      <c r="E845"/>
      <c r="F845" s="65"/>
      <c r="G845" s="121"/>
      <c r="I845" s="113"/>
    </row>
    <row r="846" spans="1:9" s="52" customFormat="1">
      <c r="A846" s="101" t="s">
        <v>490</v>
      </c>
      <c r="B846" s="9">
        <v>3</v>
      </c>
      <c r="C846" s="102">
        <v>160</v>
      </c>
      <c r="D846" s="103" t="s">
        <v>246</v>
      </c>
      <c r="E846"/>
      <c r="F846" s="65"/>
      <c r="G846" s="121"/>
      <c r="I846" s="113"/>
    </row>
    <row r="847" spans="1:9" s="52" customFormat="1">
      <c r="A847" s="101" t="s">
        <v>381</v>
      </c>
      <c r="B847" s="9">
        <v>2.5</v>
      </c>
      <c r="C847" s="102">
        <v>630</v>
      </c>
      <c r="D847" s="103" t="s">
        <v>246</v>
      </c>
      <c r="E847"/>
      <c r="F847" s="65"/>
      <c r="G847" s="121"/>
      <c r="I847" s="113"/>
    </row>
    <row r="848" spans="1:9" s="52" customFormat="1">
      <c r="A848" s="101" t="s">
        <v>491</v>
      </c>
      <c r="B848" s="9">
        <v>3.2</v>
      </c>
      <c r="C848" s="102">
        <v>450</v>
      </c>
      <c r="D848" s="103" t="s">
        <v>246</v>
      </c>
      <c r="E848"/>
      <c r="F848" s="65"/>
      <c r="G848" s="121"/>
      <c r="I848" s="113"/>
    </row>
    <row r="850" spans="1:9" s="52" customFormat="1" ht="18" customHeight="1">
      <c r="A850" s="49" t="s">
        <v>241</v>
      </c>
      <c r="B850" s="50" t="s">
        <v>242</v>
      </c>
      <c r="C850" s="50" t="s">
        <v>243</v>
      </c>
      <c r="D850" s="50" t="s">
        <v>244</v>
      </c>
      <c r="E850"/>
      <c r="G850" s="121"/>
      <c r="I850" s="113"/>
    </row>
    <row r="851" spans="1:9" s="52" customFormat="1" ht="18" customHeight="1">
      <c r="A851" s="104" t="s">
        <v>492</v>
      </c>
      <c r="B851" s="59"/>
      <c r="C851" s="59"/>
      <c r="D851" s="59"/>
      <c r="E851"/>
      <c r="G851" s="121"/>
      <c r="I851" s="113"/>
    </row>
    <row r="852" spans="1:9" s="52" customFormat="1">
      <c r="A852" s="101" t="s">
        <v>492</v>
      </c>
      <c r="B852" s="9">
        <v>2.6</v>
      </c>
      <c r="C852" s="102">
        <v>600</v>
      </c>
      <c r="D852" s="103" t="s">
        <v>246</v>
      </c>
      <c r="E852"/>
      <c r="F852" s="65"/>
      <c r="G852" s="121"/>
      <c r="I852" s="113"/>
    </row>
    <row r="853" spans="1:9" s="52" customFormat="1" ht="18" customHeight="1">
      <c r="A853" s="98" t="s">
        <v>377</v>
      </c>
      <c r="B853" s="99"/>
      <c r="C853" s="112">
        <v>19655</v>
      </c>
      <c r="D853" s="5"/>
      <c r="E853"/>
      <c r="G853" s="121"/>
      <c r="I853" s="113"/>
    </row>
    <row r="854" spans="1:9" s="52" customFormat="1">
      <c r="A854" s="71"/>
      <c r="B854" s="72"/>
      <c r="C854" s="70"/>
      <c r="D854"/>
      <c r="E854"/>
      <c r="G854" s="121"/>
      <c r="I854" s="113"/>
    </row>
    <row r="856" spans="1:9" s="52" customFormat="1">
      <c r="A856" s="76" t="s">
        <v>579</v>
      </c>
      <c r="B856"/>
      <c r="C856"/>
      <c r="D856"/>
      <c r="E856"/>
      <c r="G856" s="121"/>
      <c r="I856" s="113"/>
    </row>
    <row r="857" spans="1:9" s="52" customFormat="1">
      <c r="A857" s="132"/>
      <c r="B857" s="5"/>
      <c r="C857" s="5"/>
      <c r="D857" s="5"/>
      <c r="E857"/>
      <c r="G857" s="121"/>
      <c r="I857" s="113"/>
    </row>
    <row r="858" spans="1:9" s="52" customFormat="1" ht="18" customHeight="1">
      <c r="A858" s="49" t="s">
        <v>241</v>
      </c>
      <c r="B858" s="50" t="s">
        <v>242</v>
      </c>
      <c r="C858" s="50" t="s">
        <v>243</v>
      </c>
      <c r="D858" s="50" t="s">
        <v>244</v>
      </c>
      <c r="E858"/>
      <c r="G858" s="121"/>
      <c r="I858" s="113"/>
    </row>
    <row r="859" spans="1:9" s="52" customFormat="1" ht="18" customHeight="1">
      <c r="A859" s="64" t="s">
        <v>467</v>
      </c>
      <c r="B859" s="5"/>
      <c r="C859" s="5"/>
      <c r="D859" s="5"/>
      <c r="E859"/>
      <c r="G859" s="121"/>
      <c r="I859" s="113"/>
    </row>
    <row r="860" spans="1:9" s="52" customFormat="1" ht="25.5">
      <c r="A860" s="101" t="s">
        <v>468</v>
      </c>
      <c r="B860" s="9" t="s">
        <v>469</v>
      </c>
      <c r="C860" s="102">
        <v>1650</v>
      </c>
      <c r="D860" s="103" t="s">
        <v>246</v>
      </c>
      <c r="E860"/>
      <c r="F860" s="65"/>
      <c r="G860" s="121"/>
      <c r="I860" s="113"/>
    </row>
    <row r="861" spans="1:9" s="52" customFormat="1">
      <c r="A861" s="101" t="s">
        <v>470</v>
      </c>
      <c r="B861" s="9">
        <v>2.6</v>
      </c>
      <c r="C861" s="102">
        <v>460</v>
      </c>
      <c r="D861" s="103" t="s">
        <v>246</v>
      </c>
      <c r="E861"/>
      <c r="F861" s="65"/>
      <c r="G861" s="121"/>
      <c r="I861" s="113"/>
    </row>
    <row r="862" spans="1:9" s="52" customFormat="1" ht="25.5">
      <c r="A862" s="101" t="s">
        <v>471</v>
      </c>
      <c r="B862" s="9">
        <v>2.5</v>
      </c>
      <c r="C862" s="102" t="s">
        <v>568</v>
      </c>
      <c r="D862" s="103" t="s">
        <v>562</v>
      </c>
      <c r="E862"/>
      <c r="F862" s="65"/>
      <c r="G862" s="121"/>
      <c r="I862" s="113"/>
    </row>
    <row r="863" spans="1:9" s="52" customFormat="1">
      <c r="A863" s="101" t="s">
        <v>472</v>
      </c>
      <c r="B863" s="9">
        <v>3</v>
      </c>
      <c r="C863" s="102">
        <v>210</v>
      </c>
      <c r="D863" s="103" t="s">
        <v>246</v>
      </c>
      <c r="E863"/>
      <c r="F863" s="65"/>
      <c r="G863" s="121"/>
      <c r="I863" s="113"/>
    </row>
    <row r="864" spans="1:9" s="52" customFormat="1">
      <c r="A864" s="101" t="s">
        <v>355</v>
      </c>
      <c r="B864" s="9">
        <v>3.2</v>
      </c>
      <c r="C864" s="102">
        <v>700</v>
      </c>
      <c r="D864" s="103" t="s">
        <v>246</v>
      </c>
      <c r="E864"/>
      <c r="F864" s="65"/>
      <c r="G864" s="121"/>
      <c r="I864" s="113"/>
    </row>
    <row r="865" spans="1:9" s="52" customFormat="1" ht="25.5">
      <c r="A865" s="101" t="s">
        <v>473</v>
      </c>
      <c r="B865" s="9" t="s">
        <v>474</v>
      </c>
      <c r="C865" s="102" t="s">
        <v>569</v>
      </c>
      <c r="D865" s="103" t="s">
        <v>562</v>
      </c>
      <c r="E865"/>
      <c r="F865" s="65"/>
      <c r="G865" s="121"/>
      <c r="I865" s="113"/>
    </row>
    <row r="866" spans="1:9" s="52" customFormat="1">
      <c r="A866" s="132"/>
      <c r="B866" s="5"/>
      <c r="C866" s="5"/>
      <c r="D866" s="5"/>
      <c r="E866"/>
      <c r="G866" s="121"/>
      <c r="I866" s="113"/>
    </row>
    <row r="867" spans="1:9" s="52" customFormat="1" ht="18" customHeight="1">
      <c r="A867" s="49" t="s">
        <v>241</v>
      </c>
      <c r="B867" s="50" t="s">
        <v>242</v>
      </c>
      <c r="C867" s="50" t="s">
        <v>243</v>
      </c>
      <c r="D867" s="50" t="s">
        <v>244</v>
      </c>
      <c r="E867"/>
      <c r="G867" s="121"/>
      <c r="I867" s="113"/>
    </row>
    <row r="868" spans="1:9" s="52" customFormat="1" ht="18" customHeight="1">
      <c r="A868" s="104" t="s">
        <v>475</v>
      </c>
      <c r="B868" s="59"/>
      <c r="C868" s="59"/>
      <c r="D868" s="59"/>
      <c r="E868"/>
      <c r="G868" s="121"/>
      <c r="I868" s="113"/>
    </row>
    <row r="869" spans="1:9" s="52" customFormat="1">
      <c r="A869" s="101" t="s">
        <v>476</v>
      </c>
      <c r="B869" s="9">
        <v>3.6</v>
      </c>
      <c r="C869" s="102">
        <v>1830</v>
      </c>
      <c r="D869" s="103" t="s">
        <v>246</v>
      </c>
      <c r="E869"/>
      <c r="F869" s="65"/>
      <c r="G869" s="121"/>
      <c r="I869" s="113"/>
    </row>
    <row r="870" spans="1:9" s="52" customFormat="1">
      <c r="A870" s="101" t="s">
        <v>477</v>
      </c>
      <c r="B870" s="9">
        <v>3</v>
      </c>
      <c r="C870" s="102">
        <v>400</v>
      </c>
      <c r="D870" s="103" t="s">
        <v>246</v>
      </c>
      <c r="E870"/>
      <c r="F870" s="65"/>
      <c r="G870" s="121"/>
      <c r="I870" s="113"/>
    </row>
    <row r="871" spans="1:9" s="52" customFormat="1" ht="15.75">
      <c r="A871" s="21" t="s">
        <v>478</v>
      </c>
      <c r="B871" s="17">
        <v>2.5</v>
      </c>
      <c r="C871" s="110">
        <v>200</v>
      </c>
      <c r="D871" s="111" t="s">
        <v>246</v>
      </c>
      <c r="E871"/>
      <c r="F871" s="2"/>
      <c r="G871" s="121"/>
      <c r="I871" s="113"/>
    </row>
    <row r="872" spans="1:9" s="52" customFormat="1">
      <c r="A872" s="132"/>
      <c r="B872" s="5"/>
      <c r="C872" s="5"/>
      <c r="D872" s="5"/>
      <c r="E872"/>
      <c r="G872" s="121"/>
      <c r="I872" s="113"/>
    </row>
    <row r="873" spans="1:9" s="52" customFormat="1" ht="18" customHeight="1">
      <c r="A873" s="49" t="s">
        <v>241</v>
      </c>
      <c r="B873" s="50" t="s">
        <v>242</v>
      </c>
      <c r="C873" s="50" t="s">
        <v>243</v>
      </c>
      <c r="D873" s="50" t="s">
        <v>244</v>
      </c>
      <c r="E873"/>
      <c r="G873" s="121"/>
      <c r="I873" s="113"/>
    </row>
    <row r="874" spans="1:9" s="52" customFormat="1" ht="18" customHeight="1">
      <c r="A874" s="104" t="s">
        <v>479</v>
      </c>
      <c r="B874" s="59"/>
      <c r="C874" s="59"/>
      <c r="D874" s="59"/>
      <c r="E874"/>
      <c r="G874" s="121"/>
      <c r="I874" s="113"/>
    </row>
    <row r="875" spans="1:9" s="52" customFormat="1">
      <c r="A875" s="101" t="s">
        <v>480</v>
      </c>
      <c r="B875" s="9">
        <v>3.2</v>
      </c>
      <c r="C875" s="102">
        <v>330</v>
      </c>
      <c r="D875" s="103" t="s">
        <v>246</v>
      </c>
      <c r="E875"/>
      <c r="F875" s="65"/>
      <c r="G875" s="121"/>
      <c r="I875" s="113"/>
    </row>
    <row r="876" spans="1:9" s="52" customFormat="1" ht="25.5">
      <c r="A876" s="101" t="s">
        <v>570</v>
      </c>
      <c r="B876" s="9">
        <v>2.5</v>
      </c>
      <c r="C876" s="102">
        <v>200</v>
      </c>
      <c r="D876" s="103" t="s">
        <v>246</v>
      </c>
      <c r="E876"/>
      <c r="F876" s="65"/>
      <c r="G876" s="121"/>
      <c r="I876" s="113"/>
    </row>
    <row r="877" spans="1:9" s="52" customFormat="1" ht="25.5">
      <c r="A877" s="101" t="s">
        <v>571</v>
      </c>
      <c r="B877" s="9">
        <v>2.6</v>
      </c>
      <c r="C877" s="102">
        <v>100</v>
      </c>
      <c r="D877" s="103" t="s">
        <v>246</v>
      </c>
      <c r="E877"/>
      <c r="F877" s="65"/>
      <c r="G877" s="121"/>
      <c r="I877" s="113"/>
    </row>
    <row r="878" spans="1:9" s="52" customFormat="1">
      <c r="A878" s="132"/>
      <c r="B878" s="5"/>
      <c r="C878" s="5"/>
      <c r="D878" s="5"/>
      <c r="E878"/>
      <c r="G878" s="121"/>
      <c r="I878" s="113"/>
    </row>
    <row r="879" spans="1:9" s="52" customFormat="1" ht="18" customHeight="1">
      <c r="A879" s="49" t="s">
        <v>241</v>
      </c>
      <c r="B879" s="50" t="s">
        <v>242</v>
      </c>
      <c r="C879" s="50" t="s">
        <v>243</v>
      </c>
      <c r="D879" s="50" t="s">
        <v>244</v>
      </c>
      <c r="E879"/>
      <c r="G879" s="121"/>
      <c r="I879" s="113"/>
    </row>
    <row r="880" spans="1:9" s="52" customFormat="1" ht="18" customHeight="1">
      <c r="A880" s="104" t="s">
        <v>481</v>
      </c>
      <c r="B880" s="59"/>
      <c r="C880" s="59"/>
      <c r="D880" s="59"/>
      <c r="E880"/>
      <c r="G880" s="121"/>
      <c r="I880" s="113"/>
    </row>
    <row r="881" spans="1:9" s="52" customFormat="1">
      <c r="A881" s="101" t="s">
        <v>482</v>
      </c>
      <c r="B881" s="9">
        <v>2.5</v>
      </c>
      <c r="C881" s="102">
        <v>250</v>
      </c>
      <c r="D881" s="103" t="s">
        <v>271</v>
      </c>
      <c r="E881"/>
      <c r="F881" s="65"/>
      <c r="G881" s="121"/>
      <c r="I881" s="113"/>
    </row>
    <row r="882" spans="1:9" s="52" customFormat="1">
      <c r="A882" s="101" t="s">
        <v>483</v>
      </c>
      <c r="B882" s="9">
        <v>2.8</v>
      </c>
      <c r="C882" s="102">
        <v>750</v>
      </c>
      <c r="D882" s="103" t="s">
        <v>246</v>
      </c>
      <c r="E882"/>
      <c r="F882" s="65"/>
      <c r="G882" s="121"/>
      <c r="I882" s="113"/>
    </row>
    <row r="883" spans="1:9" s="52" customFormat="1">
      <c r="A883" s="101" t="s">
        <v>484</v>
      </c>
      <c r="B883" s="9">
        <v>2.4</v>
      </c>
      <c r="C883" s="102">
        <v>145</v>
      </c>
      <c r="D883" s="103" t="s">
        <v>246</v>
      </c>
      <c r="E883"/>
      <c r="F883" s="65"/>
      <c r="G883" s="121"/>
      <c r="I883" s="113"/>
    </row>
    <row r="884" spans="1:9" s="52" customFormat="1">
      <c r="A884" s="101" t="s">
        <v>485</v>
      </c>
      <c r="B884" s="9" t="s">
        <v>486</v>
      </c>
      <c r="C884" s="102">
        <v>515</v>
      </c>
      <c r="D884" s="103" t="s">
        <v>246</v>
      </c>
      <c r="E884"/>
      <c r="F884" s="65"/>
      <c r="G884" s="121"/>
      <c r="I884" s="113"/>
    </row>
    <row r="885" spans="1:9" s="52" customFormat="1">
      <c r="A885" s="101" t="s">
        <v>392</v>
      </c>
      <c r="B885" s="9">
        <v>2.5</v>
      </c>
      <c r="C885" s="102">
        <v>90</v>
      </c>
      <c r="D885" s="103" t="s">
        <v>246</v>
      </c>
      <c r="E885"/>
      <c r="F885" s="65"/>
      <c r="G885" s="121"/>
      <c r="I885" s="113"/>
    </row>
    <row r="887" spans="1:9" s="52" customFormat="1" ht="18" customHeight="1">
      <c r="A887" s="49" t="s">
        <v>241</v>
      </c>
      <c r="B887" s="50" t="s">
        <v>242</v>
      </c>
      <c r="C887" s="50" t="s">
        <v>243</v>
      </c>
      <c r="D887" s="50" t="s">
        <v>244</v>
      </c>
      <c r="E887"/>
      <c r="G887" s="121"/>
      <c r="I887" s="113"/>
    </row>
    <row r="888" spans="1:9" s="52" customFormat="1" ht="18" customHeight="1">
      <c r="A888" s="104" t="s">
        <v>487</v>
      </c>
      <c r="B888" s="59"/>
      <c r="C888" s="59"/>
      <c r="D888" s="59"/>
      <c r="E888"/>
      <c r="G888" s="121"/>
      <c r="I888" s="113"/>
    </row>
    <row r="889" spans="1:9" s="52" customFormat="1">
      <c r="A889" s="101" t="s">
        <v>392</v>
      </c>
      <c r="B889" s="9">
        <v>2.8</v>
      </c>
      <c r="C889" s="102">
        <v>1200</v>
      </c>
      <c r="D889" s="103" t="s">
        <v>246</v>
      </c>
      <c r="E889"/>
      <c r="F889" s="65"/>
      <c r="G889" s="121"/>
      <c r="I889" s="113"/>
    </row>
    <row r="890" spans="1:9" s="52" customFormat="1">
      <c r="A890" s="101" t="s">
        <v>580</v>
      </c>
      <c r="B890" s="9">
        <v>2.5</v>
      </c>
      <c r="C890" s="102">
        <v>440</v>
      </c>
      <c r="D890" s="103" t="s">
        <v>246</v>
      </c>
      <c r="E890"/>
      <c r="F890" s="65"/>
      <c r="G890" s="121"/>
      <c r="I890" s="113"/>
    </row>
    <row r="891" spans="1:9" s="52" customFormat="1">
      <c r="A891" s="101" t="s">
        <v>581</v>
      </c>
      <c r="B891" s="9">
        <v>2.6</v>
      </c>
      <c r="C891" s="102">
        <v>800</v>
      </c>
      <c r="D891" s="103" t="s">
        <v>271</v>
      </c>
      <c r="E891"/>
      <c r="F891" s="65"/>
      <c r="G891" s="121"/>
      <c r="I891" s="113"/>
    </row>
    <row r="892" spans="1:9" s="52" customFormat="1" ht="18" customHeight="1">
      <c r="A892" s="98" t="s">
        <v>377</v>
      </c>
      <c r="B892" s="99"/>
      <c r="C892" s="112">
        <f>SUM(C860:C891)+250+600</f>
        <v>11120</v>
      </c>
      <c r="D892" s="5"/>
      <c r="E892"/>
      <c r="G892" s="121"/>
      <c r="I892" s="113"/>
    </row>
    <row r="902" spans="1:9" s="52" customFormat="1" ht="25.5" customHeight="1">
      <c r="A902" s="169" t="s">
        <v>739</v>
      </c>
      <c r="B902" s="169"/>
      <c r="C902" s="169"/>
      <c r="D902" s="169"/>
      <c r="E902" s="169"/>
      <c r="F902" s="169"/>
      <c r="G902" s="121"/>
      <c r="I902" s="113"/>
    </row>
    <row r="904" spans="1:9" s="52" customFormat="1" ht="30" customHeight="1">
      <c r="A904" s="153" t="s">
        <v>493</v>
      </c>
      <c r="B904" s="153"/>
      <c r="C904" s="153"/>
      <c r="D904" s="153"/>
      <c r="E904" s="153"/>
      <c r="F904" s="153"/>
      <c r="G904" s="121"/>
      <c r="I904" s="113"/>
    </row>
    <row r="905" spans="1:9" s="52" customFormat="1" ht="30" customHeight="1">
      <c r="A905" s="153" t="s">
        <v>738</v>
      </c>
      <c r="B905" s="153"/>
      <c r="C905" s="153"/>
      <c r="D905" s="153"/>
      <c r="E905" s="153"/>
      <c r="F905" s="153"/>
      <c r="G905" s="121"/>
      <c r="I905" s="113"/>
    </row>
    <row r="906" spans="1:9" s="52" customFormat="1" ht="30" customHeight="1" thickBot="1">
      <c r="A906" s="127"/>
      <c r="B906" s="127"/>
      <c r="C906" s="127"/>
      <c r="D906" s="127"/>
      <c r="E906" s="127"/>
      <c r="F906" s="127"/>
      <c r="G906" s="121"/>
      <c r="I906" s="113"/>
    </row>
    <row r="907" spans="1:9" s="52" customFormat="1" ht="15" customHeight="1">
      <c r="A907" s="148" t="s">
        <v>494</v>
      </c>
      <c r="B907" s="148" t="s">
        <v>671</v>
      </c>
      <c r="C907" s="190" t="s">
        <v>5</v>
      </c>
      <c r="D907" s="191"/>
      <c r="E907" s="121"/>
      <c r="G907" s="113"/>
    </row>
    <row r="908" spans="1:9" s="52" customFormat="1" ht="15.75" thickBot="1">
      <c r="A908" s="149"/>
      <c r="B908" s="149"/>
      <c r="C908" s="192"/>
      <c r="D908" s="193"/>
      <c r="E908" s="121"/>
      <c r="G908" s="113"/>
    </row>
    <row r="909" spans="1:9" s="52" customFormat="1" ht="241.5" customHeight="1">
      <c r="A909" s="27" t="s">
        <v>740</v>
      </c>
      <c r="B909" s="46"/>
      <c r="C909" s="186"/>
      <c r="D909" s="187"/>
      <c r="E909" s="121"/>
      <c r="G909" s="113"/>
    </row>
    <row r="910" spans="1:9" s="52" customFormat="1" ht="22.5" customHeight="1">
      <c r="A910" s="7" t="s">
        <v>495</v>
      </c>
      <c r="B910" s="59" t="s">
        <v>619</v>
      </c>
      <c r="C910" s="188">
        <v>5300</v>
      </c>
      <c r="D910" s="189"/>
      <c r="E910" s="121"/>
      <c r="G910" s="113"/>
    </row>
    <row r="911" spans="1:9" s="52" customFormat="1" ht="21" customHeight="1">
      <c r="A911" s="7" t="s">
        <v>496</v>
      </c>
      <c r="B911" s="59" t="s">
        <v>672</v>
      </c>
      <c r="C911" s="188">
        <v>500</v>
      </c>
      <c r="D911" s="189"/>
      <c r="E911" s="121"/>
      <c r="G911" s="113"/>
    </row>
    <row r="912" spans="1:9" s="52" customFormat="1" ht="42.75" customHeight="1">
      <c r="A912" s="58" t="s">
        <v>497</v>
      </c>
      <c r="B912" s="59" t="s">
        <v>672</v>
      </c>
      <c r="C912" s="188">
        <v>300</v>
      </c>
      <c r="D912" s="189"/>
      <c r="E912" s="121"/>
      <c r="G912" s="113"/>
    </row>
    <row r="913" spans="1:7" s="52" customFormat="1" ht="21.75" customHeight="1">
      <c r="A913" s="7" t="s">
        <v>498</v>
      </c>
      <c r="B913" s="59" t="s">
        <v>672</v>
      </c>
      <c r="C913" s="188">
        <v>1000</v>
      </c>
      <c r="D913" s="189"/>
      <c r="E913" s="121"/>
      <c r="G913" s="113"/>
    </row>
    <row r="914" spans="1:7" s="52" customFormat="1" ht="30.75" customHeight="1">
      <c r="A914" s="58" t="s">
        <v>741</v>
      </c>
      <c r="B914" s="59" t="s">
        <v>672</v>
      </c>
      <c r="C914" s="188">
        <v>150</v>
      </c>
      <c r="D914" s="189"/>
      <c r="E914" s="121"/>
      <c r="G914" s="113"/>
    </row>
    <row r="915" spans="1:7" s="52" customFormat="1" ht="43.5" customHeight="1">
      <c r="A915" s="58" t="s">
        <v>501</v>
      </c>
      <c r="B915" s="59" t="s">
        <v>673</v>
      </c>
      <c r="C915" s="188">
        <v>18</v>
      </c>
      <c r="D915" s="189"/>
      <c r="E915" s="121"/>
      <c r="G915" s="113"/>
    </row>
    <row r="916" spans="1:7" s="52" customFormat="1" ht="46.5" customHeight="1">
      <c r="A916" s="58" t="s">
        <v>502</v>
      </c>
      <c r="B916" s="59" t="s">
        <v>673</v>
      </c>
      <c r="C916" s="188">
        <v>14</v>
      </c>
      <c r="D916" s="189"/>
      <c r="E916" s="121"/>
      <c r="G916" s="113"/>
    </row>
    <row r="917" spans="1:7" s="52" customFormat="1" ht="38.25">
      <c r="A917" s="58" t="s">
        <v>499</v>
      </c>
      <c r="B917" s="59" t="s">
        <v>672</v>
      </c>
      <c r="C917" s="188">
        <v>200</v>
      </c>
      <c r="D917" s="189"/>
      <c r="E917" s="121"/>
      <c r="G917" s="113"/>
    </row>
    <row r="918" spans="1:7" s="52" customFormat="1" ht="60" customHeight="1">
      <c r="A918" s="58" t="s">
        <v>500</v>
      </c>
      <c r="B918" s="59" t="s">
        <v>672</v>
      </c>
      <c r="C918" s="188">
        <v>50</v>
      </c>
      <c r="D918" s="189"/>
      <c r="E918" s="121"/>
      <c r="G918" s="113"/>
    </row>
    <row r="919" spans="1:7" s="52" customFormat="1" ht="30" customHeight="1">
      <c r="A919" s="58" t="s">
        <v>503</v>
      </c>
      <c r="B919" s="59" t="s">
        <v>107</v>
      </c>
      <c r="C919" s="188">
        <v>500</v>
      </c>
      <c r="D919" s="189"/>
      <c r="E919" s="121"/>
      <c r="G919" s="113"/>
    </row>
    <row r="920" spans="1:7" s="52" customFormat="1" ht="69" customHeight="1">
      <c r="A920" s="58" t="s">
        <v>504</v>
      </c>
      <c r="B920" s="59" t="s">
        <v>107</v>
      </c>
      <c r="C920" s="188">
        <v>45</v>
      </c>
      <c r="D920" s="189"/>
      <c r="E920" s="121"/>
      <c r="G920" s="113"/>
    </row>
    <row r="921" spans="1:7" s="52" customFormat="1" ht="33.75" customHeight="1">
      <c r="A921" s="58" t="s">
        <v>609</v>
      </c>
      <c r="B921" s="59" t="s">
        <v>107</v>
      </c>
      <c r="C921" s="188">
        <v>55</v>
      </c>
      <c r="D921" s="189"/>
      <c r="E921" s="121"/>
      <c r="G921" s="113"/>
    </row>
    <row r="922" spans="1:7" s="52" customFormat="1" ht="31.5" customHeight="1">
      <c r="A922" s="58" t="s">
        <v>742</v>
      </c>
      <c r="B922" s="59" t="s">
        <v>672</v>
      </c>
      <c r="C922" s="188">
        <v>100</v>
      </c>
      <c r="D922" s="189"/>
      <c r="E922" s="121"/>
      <c r="G922" s="113"/>
    </row>
    <row r="923" spans="1:7" s="52" customFormat="1" ht="44.25" customHeight="1">
      <c r="A923" s="58" t="s">
        <v>610</v>
      </c>
      <c r="B923" s="59" t="s">
        <v>674</v>
      </c>
      <c r="C923" s="188">
        <v>8000</v>
      </c>
      <c r="D923" s="189"/>
      <c r="E923" s="121"/>
      <c r="G923" s="113"/>
    </row>
    <row r="924" spans="1:7" s="52" customFormat="1" ht="45.75" customHeight="1">
      <c r="A924" s="58" t="s">
        <v>611</v>
      </c>
      <c r="B924" s="59" t="s">
        <v>672</v>
      </c>
      <c r="C924" s="188">
        <v>400</v>
      </c>
      <c r="D924" s="189"/>
      <c r="E924" s="121"/>
      <c r="G924" s="113"/>
    </row>
    <row r="925" spans="1:7" s="52" customFormat="1" ht="45" customHeight="1">
      <c r="A925" s="58" t="s">
        <v>612</v>
      </c>
      <c r="B925" s="59" t="s">
        <v>107</v>
      </c>
      <c r="C925" s="188">
        <v>500</v>
      </c>
      <c r="D925" s="189"/>
      <c r="E925" s="121"/>
      <c r="G925" s="113"/>
    </row>
    <row r="926" spans="1:7" s="52" customFormat="1" ht="115.5" customHeight="1">
      <c r="A926" s="58" t="s">
        <v>505</v>
      </c>
      <c r="B926" s="59" t="s">
        <v>674</v>
      </c>
      <c r="C926" s="188">
        <v>22300</v>
      </c>
      <c r="D926" s="189"/>
      <c r="E926" s="121"/>
      <c r="G926" s="113"/>
    </row>
    <row r="927" spans="1:7" s="52" customFormat="1" ht="37.5" customHeight="1">
      <c r="A927" s="58" t="s">
        <v>743</v>
      </c>
      <c r="B927" s="59" t="s">
        <v>672</v>
      </c>
      <c r="C927" s="188">
        <v>200</v>
      </c>
      <c r="D927" s="189"/>
      <c r="E927" s="121"/>
      <c r="G927" s="113"/>
    </row>
    <row r="928" spans="1:7" s="52" customFormat="1" ht="30" customHeight="1">
      <c r="A928" s="58" t="s">
        <v>613</v>
      </c>
      <c r="B928" s="59" t="s">
        <v>672</v>
      </c>
      <c r="C928" s="188">
        <v>50</v>
      </c>
      <c r="D928" s="189"/>
      <c r="E928" s="121"/>
      <c r="G928" s="113"/>
    </row>
    <row r="929" spans="1:9" s="52" customFormat="1" ht="30" customHeight="1">
      <c r="A929" s="58" t="s">
        <v>675</v>
      </c>
      <c r="B929" s="59" t="s">
        <v>522</v>
      </c>
      <c r="C929" s="188">
        <v>8</v>
      </c>
      <c r="D929" s="189"/>
      <c r="E929" s="121"/>
      <c r="G929" s="113"/>
    </row>
    <row r="930" spans="1:9" s="52" customFormat="1">
      <c r="A930" s="132"/>
      <c r="B930" s="5"/>
      <c r="C930" s="5"/>
      <c r="D930" s="5"/>
      <c r="E930" s="4"/>
      <c r="F930" s="4"/>
      <c r="G930" s="121"/>
      <c r="I930" s="113"/>
    </row>
    <row r="931" spans="1:9" s="52" customFormat="1">
      <c r="A931" s="132"/>
      <c r="B931" s="5"/>
      <c r="C931" s="5"/>
      <c r="D931" s="5"/>
      <c r="E931" s="4"/>
      <c r="F931" s="4"/>
      <c r="G931" s="121"/>
      <c r="I931" s="113"/>
    </row>
    <row r="932" spans="1:9" s="52" customFormat="1">
      <c r="A932" s="130"/>
      <c r="B932" s="5"/>
      <c r="C932" s="5"/>
      <c r="D932" s="5"/>
      <c r="E932" s="4"/>
      <c r="F932" s="4"/>
      <c r="G932" s="121"/>
      <c r="I932" s="113"/>
    </row>
    <row r="933" spans="1:9" s="52" customFormat="1" ht="18" customHeight="1">
      <c r="A933" s="169" t="s">
        <v>528</v>
      </c>
      <c r="B933" s="169"/>
      <c r="C933" s="169"/>
      <c r="D933" s="169"/>
      <c r="E933" s="169"/>
      <c r="F933" s="169"/>
      <c r="G933" s="121"/>
      <c r="I933" s="113"/>
    </row>
    <row r="934" spans="1:9" s="52" customFormat="1">
      <c r="A934" s="130"/>
      <c r="B934" s="5"/>
      <c r="C934" s="5"/>
      <c r="D934" s="5"/>
      <c r="E934" s="4"/>
      <c r="F934" s="4"/>
      <c r="G934" s="121"/>
      <c r="I934" s="113"/>
    </row>
    <row r="935" spans="1:9" s="52" customFormat="1" ht="28.5" customHeight="1">
      <c r="A935" s="153" t="s">
        <v>614</v>
      </c>
      <c r="B935" s="153"/>
      <c r="C935" s="153"/>
      <c r="D935" s="153"/>
      <c r="E935" s="153"/>
      <c r="F935" s="153"/>
      <c r="G935" s="121"/>
      <c r="I935" s="113"/>
    </row>
    <row r="936" spans="1:9" s="52" customFormat="1" ht="94.5" customHeight="1">
      <c r="A936" s="194" t="s">
        <v>534</v>
      </c>
      <c r="B936" s="194"/>
      <c r="C936" s="194"/>
      <c r="D936" s="194"/>
      <c r="E936" s="194"/>
      <c r="F936" s="194"/>
      <c r="G936" s="121"/>
      <c r="I936" s="113"/>
    </row>
    <row r="937" spans="1:9" s="52" customFormat="1">
      <c r="A937" s="130"/>
      <c r="B937" s="130"/>
      <c r="C937" s="130"/>
      <c r="D937" s="130"/>
      <c r="E937" s="130"/>
      <c r="F937" s="55"/>
      <c r="G937" s="121"/>
      <c r="I937" s="113"/>
    </row>
    <row r="938" spans="1:9" s="52" customFormat="1">
      <c r="A938" s="130"/>
      <c r="B938" s="130"/>
      <c r="C938" s="130"/>
      <c r="D938" s="130"/>
      <c r="E938" s="130"/>
      <c r="F938" s="55"/>
      <c r="G938" s="121"/>
      <c r="I938" s="113"/>
    </row>
    <row r="941" spans="1:9" s="52" customFormat="1" ht="27.75" customHeight="1">
      <c r="A941" s="169" t="s">
        <v>506</v>
      </c>
      <c r="B941" s="169"/>
      <c r="C941" s="169"/>
      <c r="D941" s="169"/>
      <c r="E941" s="169"/>
      <c r="F941" s="169"/>
      <c r="G941" s="121"/>
      <c r="I941" s="113"/>
    </row>
    <row r="942" spans="1:9" s="52" customFormat="1">
      <c r="A942" s="130"/>
      <c r="B942" s="130"/>
      <c r="C942" s="130"/>
      <c r="D942" s="130"/>
      <c r="E942" s="130"/>
      <c r="F942" s="55"/>
      <c r="G942" s="121"/>
      <c r="I942" s="113"/>
    </row>
    <row r="943" spans="1:9" s="52" customFormat="1" ht="45.75" customHeight="1">
      <c r="A943" s="153" t="s">
        <v>530</v>
      </c>
      <c r="B943" s="153"/>
      <c r="C943" s="153"/>
      <c r="D943" s="153"/>
      <c r="E943" s="153"/>
      <c r="F943" s="153"/>
      <c r="G943" s="121"/>
      <c r="I943" s="113"/>
    </row>
    <row r="944" spans="1:9" s="52" customFormat="1" ht="15" customHeight="1">
      <c r="A944" s="127"/>
      <c r="B944" s="127"/>
      <c r="C944" s="127"/>
      <c r="D944" s="127"/>
      <c r="E944" s="127"/>
      <c r="F944" s="127"/>
      <c r="G944" s="121"/>
      <c r="I944" s="113"/>
    </row>
    <row r="945" spans="1:9" s="52" customFormat="1">
      <c r="A945" s="130"/>
      <c r="B945" s="130"/>
      <c r="C945" s="130"/>
      <c r="D945" s="130"/>
      <c r="E945" s="130"/>
      <c r="F945" s="55"/>
      <c r="G945" s="121"/>
      <c r="I945" s="113"/>
    </row>
    <row r="946" spans="1:9" s="52" customFormat="1">
      <c r="A946" s="130"/>
      <c r="B946" s="130"/>
      <c r="C946" s="130"/>
      <c r="D946" s="130"/>
      <c r="E946" s="130"/>
      <c r="F946" s="55"/>
      <c r="G946" s="121"/>
      <c r="I946" s="113"/>
    </row>
    <row r="947" spans="1:9" s="52" customFormat="1">
      <c r="A947" s="130"/>
      <c r="B947" s="130"/>
      <c r="C947" s="130"/>
      <c r="D947" s="130"/>
      <c r="E947" s="130"/>
      <c r="F947" s="55"/>
      <c r="G947" s="121"/>
      <c r="I947" s="113"/>
    </row>
    <row r="948" spans="1:9" s="52" customFormat="1" ht="27.75" customHeight="1">
      <c r="A948" s="169" t="s">
        <v>699</v>
      </c>
      <c r="B948" s="169"/>
      <c r="C948" s="169"/>
      <c r="D948" s="169"/>
      <c r="E948" s="169"/>
      <c r="F948" s="169"/>
      <c r="G948" s="121"/>
      <c r="I948" s="113"/>
    </row>
    <row r="949" spans="1:9" s="52" customFormat="1">
      <c r="A949" s="130"/>
      <c r="B949" s="130"/>
      <c r="C949" s="130"/>
      <c r="D949" s="130"/>
      <c r="E949" s="130"/>
      <c r="F949" s="55"/>
      <c r="G949" s="121"/>
      <c r="I949" s="113"/>
    </row>
    <row r="950" spans="1:9" s="52" customFormat="1" ht="62.25" customHeight="1">
      <c r="A950" s="153" t="s">
        <v>668</v>
      </c>
      <c r="B950" s="153"/>
      <c r="C950" s="153"/>
      <c r="D950" s="153"/>
      <c r="E950" s="153"/>
      <c r="F950" s="153"/>
      <c r="G950" s="121"/>
      <c r="I950" s="113"/>
    </row>
    <row r="951" spans="1:9" s="52" customFormat="1" ht="15.75" thickBot="1">
      <c r="A951" s="130"/>
      <c r="B951" s="130"/>
      <c r="C951" s="130"/>
      <c r="D951" s="130"/>
      <c r="E951" s="130"/>
      <c r="F951" s="55"/>
      <c r="G951" s="121"/>
      <c r="I951" s="113"/>
    </row>
    <row r="952" spans="1:9" s="52" customFormat="1" ht="15" customHeight="1">
      <c r="A952" s="148" t="s">
        <v>512</v>
      </c>
      <c r="B952" s="148" t="s">
        <v>513</v>
      </c>
      <c r="C952" s="177" t="s">
        <v>5</v>
      </c>
      <c r="D952" s="178"/>
      <c r="E952" s="121"/>
      <c r="G952" s="113"/>
    </row>
    <row r="953" spans="1:9" s="52" customFormat="1" ht="15.75" thickBot="1">
      <c r="A953" s="149"/>
      <c r="B953" s="149"/>
      <c r="C953" s="179"/>
      <c r="D953" s="180"/>
      <c r="E953" s="121"/>
      <c r="G953" s="113"/>
    </row>
    <row r="954" spans="1:9" s="52" customFormat="1" ht="60">
      <c r="A954" s="77" t="s">
        <v>615</v>
      </c>
      <c r="B954" s="78" t="s">
        <v>616</v>
      </c>
      <c r="C954" s="195">
        <v>25</v>
      </c>
      <c r="D954" s="196"/>
      <c r="E954" s="121"/>
      <c r="G954" s="113"/>
    </row>
    <row r="955" spans="1:9" s="52" customFormat="1" ht="60">
      <c r="A955" s="77" t="s">
        <v>617</v>
      </c>
      <c r="B955" s="78" t="s">
        <v>616</v>
      </c>
      <c r="C955" s="197">
        <v>25</v>
      </c>
      <c r="D955" s="198"/>
      <c r="E955" s="121"/>
      <c r="G955" s="113"/>
    </row>
    <row r="956" spans="1:9" s="52" customFormat="1" ht="50.25" customHeight="1">
      <c r="A956" s="77" t="s">
        <v>618</v>
      </c>
      <c r="B956" s="78" t="s">
        <v>619</v>
      </c>
      <c r="C956" s="199">
        <v>250</v>
      </c>
      <c r="D956" s="200"/>
      <c r="E956" s="121"/>
      <c r="G956" s="113"/>
    </row>
    <row r="957" spans="1:9" s="52" customFormat="1" ht="36">
      <c r="A957" s="79" t="s">
        <v>620</v>
      </c>
      <c r="B957" s="80" t="s">
        <v>616</v>
      </c>
      <c r="C957" s="199">
        <v>25</v>
      </c>
      <c r="D957" s="200"/>
      <c r="E957" s="121"/>
      <c r="G957" s="113"/>
    </row>
    <row r="958" spans="1:9" s="52" customFormat="1" ht="24">
      <c r="A958" s="81" t="s">
        <v>621</v>
      </c>
      <c r="B958" s="78" t="s">
        <v>616</v>
      </c>
      <c r="C958" s="199">
        <v>45</v>
      </c>
      <c r="D958" s="200"/>
      <c r="E958" s="121"/>
      <c r="G958" s="113"/>
    </row>
    <row r="959" spans="1:9" s="52" customFormat="1" ht="48">
      <c r="A959" s="79" t="s">
        <v>622</v>
      </c>
      <c r="B959" s="78" t="s">
        <v>616</v>
      </c>
      <c r="C959" s="197">
        <v>55</v>
      </c>
      <c r="D959" s="198"/>
      <c r="E959" s="121"/>
      <c r="G959" s="113"/>
    </row>
    <row r="960" spans="1:9" s="52" customFormat="1" ht="24">
      <c r="A960" s="77" t="s">
        <v>623</v>
      </c>
      <c r="B960" s="78" t="s">
        <v>525</v>
      </c>
      <c r="C960" s="199">
        <v>110</v>
      </c>
      <c r="D960" s="200"/>
      <c r="E960" s="121"/>
      <c r="G960" s="113"/>
    </row>
    <row r="961" spans="1:7" s="52" customFormat="1" ht="36">
      <c r="A961" s="86" t="s">
        <v>624</v>
      </c>
      <c r="B961" s="80" t="s">
        <v>616</v>
      </c>
      <c r="C961" s="201">
        <v>10</v>
      </c>
      <c r="D961" s="201"/>
      <c r="E961" s="121"/>
      <c r="G961" s="113"/>
    </row>
    <row r="962" spans="1:7" s="52" customFormat="1" ht="24">
      <c r="A962" s="79" t="s">
        <v>625</v>
      </c>
      <c r="B962" s="80" t="s">
        <v>616</v>
      </c>
      <c r="C962" s="199">
        <v>10</v>
      </c>
      <c r="D962" s="200"/>
      <c r="E962" s="121"/>
      <c r="G962" s="113"/>
    </row>
    <row r="963" spans="1:7" s="52" customFormat="1" ht="84">
      <c r="A963" s="79" t="s">
        <v>626</v>
      </c>
      <c r="B963" s="82"/>
      <c r="C963" s="199"/>
      <c r="D963" s="200"/>
      <c r="E963" s="121"/>
      <c r="G963" s="113"/>
    </row>
    <row r="964" spans="1:7" s="52" customFormat="1">
      <c r="A964" s="83" t="s">
        <v>514</v>
      </c>
      <c r="B964" s="80" t="s">
        <v>627</v>
      </c>
      <c r="C964" s="201">
        <v>10</v>
      </c>
      <c r="D964" s="201"/>
      <c r="E964" s="121"/>
      <c r="G964" s="113"/>
    </row>
    <row r="965" spans="1:7" s="52" customFormat="1">
      <c r="A965" s="83" t="s">
        <v>515</v>
      </c>
      <c r="B965" s="80" t="s">
        <v>627</v>
      </c>
      <c r="C965" s="199">
        <v>10</v>
      </c>
      <c r="D965" s="200"/>
      <c r="E965" s="121"/>
      <c r="G965" s="113"/>
    </row>
    <row r="966" spans="1:7" s="52" customFormat="1">
      <c r="A966" s="83" t="s">
        <v>516</v>
      </c>
      <c r="B966" s="80" t="s">
        <v>627</v>
      </c>
      <c r="C966" s="199">
        <v>10</v>
      </c>
      <c r="D966" s="200"/>
      <c r="E966" s="121"/>
      <c r="G966" s="113"/>
    </row>
    <row r="967" spans="1:7" s="52" customFormat="1">
      <c r="A967" s="83" t="s">
        <v>517</v>
      </c>
      <c r="B967" s="80" t="s">
        <v>627</v>
      </c>
      <c r="C967" s="199">
        <v>10</v>
      </c>
      <c r="D967" s="200"/>
      <c r="E967" s="121"/>
      <c r="G967" s="113"/>
    </row>
    <row r="968" spans="1:7" s="52" customFormat="1">
      <c r="A968" s="83" t="s">
        <v>518</v>
      </c>
      <c r="B968" s="80" t="s">
        <v>627</v>
      </c>
      <c r="C968" s="199">
        <v>5</v>
      </c>
      <c r="D968" s="200"/>
      <c r="E968" s="121"/>
      <c r="G968" s="113"/>
    </row>
    <row r="969" spans="1:7" s="52" customFormat="1" ht="72">
      <c r="A969" s="79" t="s">
        <v>628</v>
      </c>
      <c r="B969" s="80" t="s">
        <v>107</v>
      </c>
      <c r="C969" s="199">
        <v>2</v>
      </c>
      <c r="D969" s="200"/>
      <c r="E969" s="121"/>
      <c r="G969" s="113"/>
    </row>
    <row r="970" spans="1:7" s="52" customFormat="1" ht="216">
      <c r="A970" s="84" t="s">
        <v>629</v>
      </c>
      <c r="B970" s="80"/>
      <c r="C970" s="199"/>
      <c r="D970" s="200"/>
      <c r="E970" s="121"/>
      <c r="G970" s="113"/>
    </row>
    <row r="971" spans="1:7" s="52" customFormat="1">
      <c r="A971" s="85" t="s">
        <v>630</v>
      </c>
      <c r="B971" s="80" t="s">
        <v>107</v>
      </c>
      <c r="C971" s="199">
        <v>3</v>
      </c>
      <c r="D971" s="200"/>
      <c r="E971" s="121"/>
      <c r="G971" s="113"/>
    </row>
    <row r="972" spans="1:7" s="52" customFormat="1">
      <c r="A972" s="85" t="s">
        <v>631</v>
      </c>
      <c r="B972" s="80" t="s">
        <v>107</v>
      </c>
      <c r="C972" s="199">
        <v>3</v>
      </c>
      <c r="D972" s="200"/>
      <c r="E972" s="121"/>
      <c r="G972" s="113"/>
    </row>
    <row r="973" spans="1:7" s="52" customFormat="1">
      <c r="A973" s="85" t="s">
        <v>632</v>
      </c>
      <c r="B973" s="80" t="s">
        <v>107</v>
      </c>
      <c r="C973" s="199">
        <v>3</v>
      </c>
      <c r="D973" s="200"/>
      <c r="E973" s="121"/>
      <c r="G973" s="113"/>
    </row>
    <row r="974" spans="1:7" s="52" customFormat="1" ht="36">
      <c r="A974" s="79" t="s">
        <v>633</v>
      </c>
      <c r="B974" s="80" t="s">
        <v>616</v>
      </c>
      <c r="C974" s="199">
        <v>25</v>
      </c>
      <c r="D974" s="200"/>
      <c r="E974" s="121"/>
      <c r="G974" s="113"/>
    </row>
    <row r="975" spans="1:7" s="52" customFormat="1" ht="48">
      <c r="A975" s="86" t="s">
        <v>634</v>
      </c>
      <c r="B975" s="80" t="s">
        <v>616</v>
      </c>
      <c r="C975" s="199">
        <v>30</v>
      </c>
      <c r="D975" s="200"/>
      <c r="E975" s="121"/>
      <c r="G975" s="113"/>
    </row>
    <row r="976" spans="1:7" s="52" customFormat="1">
      <c r="A976" s="83" t="s">
        <v>527</v>
      </c>
      <c r="B976" s="82"/>
      <c r="C976" s="199"/>
      <c r="D976" s="200"/>
      <c r="E976" s="121"/>
      <c r="G976" s="113"/>
    </row>
    <row r="977" spans="1:11" s="52" customFormat="1">
      <c r="A977" s="83" t="s">
        <v>520</v>
      </c>
      <c r="B977" s="80" t="s">
        <v>522</v>
      </c>
      <c r="C977" s="199">
        <v>120</v>
      </c>
      <c r="D977" s="200"/>
      <c r="E977" s="121"/>
      <c r="G977" s="113"/>
    </row>
    <row r="978" spans="1:11" s="52" customFormat="1">
      <c r="A978" s="83" t="s">
        <v>519</v>
      </c>
      <c r="B978" s="80" t="s">
        <v>522</v>
      </c>
      <c r="C978" s="199">
        <v>100</v>
      </c>
      <c r="D978" s="200"/>
      <c r="E978" s="121"/>
      <c r="G978" s="113"/>
    </row>
    <row r="979" spans="1:11" s="52" customFormat="1">
      <c r="A979" s="83" t="s">
        <v>521</v>
      </c>
      <c r="B979" s="80" t="s">
        <v>522</v>
      </c>
      <c r="C979" s="199">
        <v>60</v>
      </c>
      <c r="D979" s="200"/>
      <c r="E979" s="121"/>
      <c r="G979" s="113"/>
    </row>
    <row r="980" spans="1:11" s="52" customFormat="1" ht="36">
      <c r="A980" s="79" t="s">
        <v>635</v>
      </c>
      <c r="B980" s="80" t="s">
        <v>636</v>
      </c>
      <c r="C980" s="199">
        <v>30</v>
      </c>
      <c r="D980" s="200"/>
      <c r="E980" s="121"/>
      <c r="G980" s="113"/>
    </row>
    <row r="981" spans="1:11" s="52" customFormat="1" ht="24">
      <c r="A981" s="79" t="s">
        <v>637</v>
      </c>
      <c r="B981" s="80" t="s">
        <v>616</v>
      </c>
      <c r="C981" s="199">
        <v>70</v>
      </c>
      <c r="D981" s="200"/>
      <c r="E981" s="121"/>
      <c r="G981" s="113"/>
    </row>
    <row r="982" spans="1:11" s="52" customFormat="1" ht="57.75" customHeight="1">
      <c r="A982" s="79" t="s">
        <v>638</v>
      </c>
      <c r="B982" s="80" t="s">
        <v>636</v>
      </c>
      <c r="C982" s="199">
        <v>40</v>
      </c>
      <c r="D982" s="200"/>
      <c r="E982" s="121"/>
      <c r="G982" s="113"/>
    </row>
    <row r="983" spans="1:11" s="52" customFormat="1" ht="60">
      <c r="A983" s="79" t="s">
        <v>639</v>
      </c>
      <c r="B983" s="80" t="s">
        <v>636</v>
      </c>
      <c r="C983" s="199">
        <v>25</v>
      </c>
      <c r="D983" s="200"/>
      <c r="E983" s="121"/>
      <c r="G983" s="113"/>
    </row>
    <row r="984" spans="1:11" s="52" customFormat="1" ht="48">
      <c r="A984" s="79" t="s">
        <v>640</v>
      </c>
      <c r="B984" s="80" t="s">
        <v>616</v>
      </c>
      <c r="C984" s="199">
        <v>25</v>
      </c>
      <c r="D984" s="200"/>
      <c r="E984" s="121"/>
      <c r="G984" s="113"/>
    </row>
    <row r="985" spans="1:11" s="52" customFormat="1">
      <c r="A985" s="135" t="s">
        <v>641</v>
      </c>
      <c r="B985" s="136"/>
      <c r="C985" s="197"/>
      <c r="D985" s="198"/>
      <c r="E985" s="121"/>
      <c r="G985" s="113"/>
    </row>
    <row r="986" spans="1:11" s="52" customFormat="1">
      <c r="A986" s="83" t="s">
        <v>523</v>
      </c>
      <c r="B986" s="80" t="s">
        <v>522</v>
      </c>
      <c r="C986" s="201">
        <v>20</v>
      </c>
      <c r="D986" s="201"/>
      <c r="E986" s="138"/>
      <c r="F986" s="139"/>
      <c r="G986" s="140"/>
      <c r="H986" s="139"/>
      <c r="I986" s="139"/>
      <c r="J986" s="139"/>
      <c r="K986" s="139"/>
    </row>
    <row r="987" spans="1:11" s="52" customFormat="1">
      <c r="A987" s="137" t="s">
        <v>642</v>
      </c>
      <c r="B987" s="78" t="s">
        <v>522</v>
      </c>
      <c r="C987" s="202">
        <v>200</v>
      </c>
      <c r="D987" s="203"/>
      <c r="E987" s="121"/>
      <c r="G987" s="113"/>
    </row>
    <row r="988" spans="1:11" s="52" customFormat="1">
      <c r="A988" s="83" t="s">
        <v>643</v>
      </c>
      <c r="B988" s="80" t="s">
        <v>522</v>
      </c>
      <c r="C988" s="199">
        <v>80</v>
      </c>
      <c r="D988" s="200"/>
      <c r="E988" s="121"/>
      <c r="G988" s="113"/>
    </row>
    <row r="989" spans="1:11" s="52" customFormat="1">
      <c r="A989" s="83" t="s">
        <v>524</v>
      </c>
      <c r="B989" s="80" t="s">
        <v>522</v>
      </c>
      <c r="C989" s="199">
        <v>130</v>
      </c>
      <c r="D989" s="200"/>
      <c r="E989" s="121"/>
      <c r="G989" s="113"/>
    </row>
    <row r="990" spans="1:11" s="52" customFormat="1">
      <c r="A990" s="83" t="s">
        <v>644</v>
      </c>
      <c r="B990" s="80" t="s">
        <v>522</v>
      </c>
      <c r="C990" s="199">
        <v>140</v>
      </c>
      <c r="D990" s="200"/>
      <c r="E990" s="121"/>
      <c r="G990" s="113"/>
    </row>
    <row r="991" spans="1:11" s="52" customFormat="1">
      <c r="A991" s="83" t="s">
        <v>645</v>
      </c>
      <c r="B991" s="80" t="s">
        <v>522</v>
      </c>
      <c r="C991" s="199">
        <v>15</v>
      </c>
      <c r="D991" s="200"/>
      <c r="E991" s="121"/>
      <c r="G991" s="113"/>
    </row>
    <row r="992" spans="1:11" s="52" customFormat="1">
      <c r="A992" s="83" t="s">
        <v>526</v>
      </c>
      <c r="B992" s="80" t="s">
        <v>522</v>
      </c>
      <c r="C992" s="199">
        <v>10</v>
      </c>
      <c r="D992" s="200"/>
      <c r="E992" s="121"/>
      <c r="G992" s="113"/>
    </row>
    <row r="993" spans="1:7" s="52" customFormat="1">
      <c r="A993" s="83" t="s">
        <v>646</v>
      </c>
      <c r="B993" s="80" t="s">
        <v>522</v>
      </c>
      <c r="C993" s="199">
        <v>20</v>
      </c>
      <c r="D993" s="200"/>
      <c r="E993" s="121"/>
      <c r="G993" s="113"/>
    </row>
    <row r="994" spans="1:7" s="52" customFormat="1">
      <c r="A994" s="83" t="s">
        <v>647</v>
      </c>
      <c r="B994" s="80" t="s">
        <v>522</v>
      </c>
      <c r="C994" s="199">
        <v>10</v>
      </c>
      <c r="D994" s="200"/>
      <c r="E994" s="121"/>
      <c r="G994" s="113"/>
    </row>
    <row r="995" spans="1:7" s="52" customFormat="1" ht="30.75" customHeight="1">
      <c r="A995" s="79" t="s">
        <v>648</v>
      </c>
      <c r="B995" s="80" t="s">
        <v>107</v>
      </c>
      <c r="C995" s="199">
        <v>10</v>
      </c>
      <c r="D995" s="200"/>
      <c r="E995" s="121"/>
      <c r="G995" s="113"/>
    </row>
    <row r="996" spans="1:7" s="52" customFormat="1" ht="24">
      <c r="A996" s="79" t="s">
        <v>649</v>
      </c>
      <c r="B996" s="80"/>
      <c r="C996" s="199"/>
      <c r="D996" s="200"/>
      <c r="E996" s="121"/>
      <c r="G996" s="113"/>
    </row>
    <row r="997" spans="1:7" s="52" customFormat="1">
      <c r="A997" s="79" t="s">
        <v>650</v>
      </c>
      <c r="B997" s="80" t="s">
        <v>107</v>
      </c>
      <c r="C997" s="199">
        <v>4</v>
      </c>
      <c r="D997" s="200"/>
      <c r="E997" s="121"/>
      <c r="G997" s="113"/>
    </row>
    <row r="998" spans="1:7" s="52" customFormat="1">
      <c r="A998" s="79" t="s">
        <v>651</v>
      </c>
      <c r="B998" s="80" t="s">
        <v>107</v>
      </c>
      <c r="C998" s="199">
        <v>3</v>
      </c>
      <c r="D998" s="200"/>
      <c r="E998" s="121"/>
      <c r="G998" s="113"/>
    </row>
    <row r="999" spans="1:7" s="52" customFormat="1">
      <c r="A999" s="79" t="s">
        <v>652</v>
      </c>
      <c r="B999" s="80" t="s">
        <v>107</v>
      </c>
      <c r="C999" s="199">
        <v>5</v>
      </c>
      <c r="D999" s="200"/>
      <c r="E999" s="121"/>
      <c r="G999" s="113"/>
    </row>
    <row r="1000" spans="1:7" s="52" customFormat="1" ht="24">
      <c r="A1000" s="79" t="s">
        <v>653</v>
      </c>
      <c r="B1000" s="80" t="s">
        <v>107</v>
      </c>
      <c r="C1000" s="199">
        <v>4</v>
      </c>
      <c r="D1000" s="200"/>
      <c r="E1000" s="121"/>
      <c r="G1000" s="113"/>
    </row>
    <row r="1001" spans="1:7" s="52" customFormat="1" ht="24">
      <c r="A1001" s="79" t="s">
        <v>654</v>
      </c>
      <c r="B1001" s="80"/>
      <c r="C1001" s="199"/>
      <c r="D1001" s="200"/>
      <c r="E1001" s="121"/>
      <c r="G1001" s="113"/>
    </row>
    <row r="1002" spans="1:7" s="52" customFormat="1">
      <c r="A1002" s="83" t="s">
        <v>655</v>
      </c>
      <c r="B1002" s="80" t="s">
        <v>656</v>
      </c>
      <c r="C1002" s="199">
        <v>15</v>
      </c>
      <c r="D1002" s="200"/>
      <c r="E1002" s="121"/>
      <c r="G1002" s="113"/>
    </row>
    <row r="1003" spans="1:7" s="52" customFormat="1">
      <c r="A1003" s="83" t="s">
        <v>657</v>
      </c>
      <c r="B1003" s="80" t="s">
        <v>656</v>
      </c>
      <c r="C1003" s="199">
        <v>15</v>
      </c>
      <c r="D1003" s="200"/>
      <c r="E1003" s="121"/>
      <c r="G1003" s="113"/>
    </row>
    <row r="1004" spans="1:7" s="52" customFormat="1">
      <c r="A1004" s="83" t="s">
        <v>658</v>
      </c>
      <c r="B1004" s="80" t="s">
        <v>656</v>
      </c>
      <c r="C1004" s="199">
        <v>15</v>
      </c>
      <c r="D1004" s="200"/>
      <c r="E1004" s="121"/>
      <c r="G1004" s="113"/>
    </row>
    <row r="1005" spans="1:7" s="52" customFormat="1">
      <c r="A1005" s="83" t="s">
        <v>659</v>
      </c>
      <c r="B1005" s="80" t="s">
        <v>627</v>
      </c>
      <c r="C1005" s="199">
        <v>15</v>
      </c>
      <c r="D1005" s="200"/>
      <c r="E1005" s="121"/>
      <c r="G1005" s="113"/>
    </row>
    <row r="1006" spans="1:7" s="52" customFormat="1" ht="42" customHeight="1">
      <c r="A1006" s="79" t="s">
        <v>660</v>
      </c>
      <c r="B1006" s="80" t="s">
        <v>619</v>
      </c>
      <c r="C1006" s="199">
        <v>20</v>
      </c>
      <c r="D1006" s="200"/>
      <c r="E1006" s="121"/>
      <c r="G1006" s="113"/>
    </row>
    <row r="1007" spans="1:7" s="52" customFormat="1" ht="73.5">
      <c r="A1007" s="79" t="s">
        <v>661</v>
      </c>
      <c r="B1007" s="80" t="s">
        <v>627</v>
      </c>
      <c r="C1007" s="199">
        <v>1700</v>
      </c>
      <c r="D1007" s="200"/>
      <c r="E1007" s="121"/>
      <c r="G1007" s="113"/>
    </row>
    <row r="1008" spans="1:7" s="52" customFormat="1" ht="36">
      <c r="A1008" s="87" t="s">
        <v>662</v>
      </c>
      <c r="B1008" s="88" t="s">
        <v>627</v>
      </c>
      <c r="C1008" s="214">
        <v>2000</v>
      </c>
      <c r="D1008" s="215"/>
      <c r="E1008" s="121"/>
      <c r="G1008" s="113"/>
    </row>
    <row r="1009" spans="1:13" s="52" customFormat="1">
      <c r="A1009" s="132"/>
      <c r="B1009" s="51"/>
      <c r="C1009" s="51"/>
      <c r="D1009" s="51"/>
      <c r="E1009" s="51"/>
      <c r="F1009" s="4"/>
      <c r="G1009" s="121"/>
      <c r="I1009" s="113"/>
    </row>
    <row r="1010" spans="1:13" s="52" customFormat="1">
      <c r="A1010" s="132"/>
      <c r="B1010" s="51"/>
      <c r="C1010" s="51"/>
      <c r="D1010" s="51"/>
      <c r="E1010" s="51"/>
      <c r="F1010" s="4"/>
      <c r="G1010" s="121"/>
      <c r="I1010" s="113"/>
    </row>
    <row r="1011" spans="1:13" s="52" customFormat="1">
      <c r="A1011" s="132"/>
      <c r="B1011" s="51"/>
      <c r="C1011" s="51"/>
      <c r="D1011" s="51"/>
      <c r="E1011" s="51"/>
      <c r="F1011" s="4"/>
      <c r="G1011" s="121"/>
      <c r="I1011" s="113"/>
    </row>
    <row r="1012" spans="1:13" s="52" customFormat="1" ht="27.75" customHeight="1">
      <c r="A1012" s="169" t="s">
        <v>690</v>
      </c>
      <c r="B1012" s="169"/>
      <c r="C1012" s="169"/>
      <c r="D1012" s="169"/>
      <c r="E1012" s="169"/>
      <c r="F1012" s="169"/>
      <c r="G1012" s="121"/>
      <c r="I1012" s="113"/>
    </row>
    <row r="1013" spans="1:13" s="52" customFormat="1" ht="15.75" customHeight="1">
      <c r="A1013" s="132"/>
      <c r="B1013" s="51"/>
      <c r="C1013" s="51"/>
      <c r="D1013" s="51"/>
      <c r="E1013" s="51"/>
      <c r="F1013" s="4"/>
      <c r="G1013" s="121"/>
      <c r="I1013" s="113"/>
    </row>
    <row r="1014" spans="1:13" s="52" customFormat="1" ht="27.75" customHeight="1">
      <c r="A1014" s="176" t="s">
        <v>691</v>
      </c>
      <c r="B1014" s="176"/>
      <c r="C1014" s="176"/>
      <c r="D1014" s="176"/>
      <c r="E1014" s="176"/>
      <c r="F1014" s="176"/>
      <c r="G1014" s="121"/>
      <c r="I1014" s="113"/>
      <c r="K1014" s="52">
        <v>16125</v>
      </c>
      <c r="L1014" s="52">
        <v>7625</v>
      </c>
    </row>
    <row r="1015" spans="1:13" s="52" customFormat="1">
      <c r="A1015" s="132"/>
      <c r="B1015" s="51"/>
      <c r="C1015" s="51"/>
      <c r="D1015" s="51"/>
      <c r="E1015" s="51"/>
      <c r="F1015" s="4"/>
      <c r="G1015" s="121"/>
      <c r="I1015" s="113"/>
    </row>
    <row r="1016" spans="1:13" s="52" customFormat="1">
      <c r="A1016" s="132"/>
      <c r="B1016" s="51"/>
      <c r="C1016" s="51"/>
      <c r="D1016" s="51"/>
      <c r="E1016" s="51"/>
      <c r="F1016" s="4"/>
      <c r="G1016" s="121"/>
      <c r="I1016" s="113"/>
      <c r="K1016" s="52" t="e">
        <f>#REF!-K1014</f>
        <v>#REF!</v>
      </c>
      <c r="L1016" s="52" t="e">
        <f>#REF!-L1014</f>
        <v>#REF!</v>
      </c>
    </row>
    <row r="1017" spans="1:13" s="52" customFormat="1">
      <c r="A1017" s="132"/>
      <c r="B1017" s="51"/>
      <c r="C1017" s="51"/>
      <c r="D1017" s="51"/>
      <c r="E1017" s="51"/>
      <c r="F1017" s="4"/>
      <c r="G1017" s="121"/>
      <c r="I1017" s="113"/>
    </row>
    <row r="1018" spans="1:13" s="52" customFormat="1">
      <c r="A1018" s="132"/>
      <c r="B1018" s="51"/>
      <c r="C1018" s="51"/>
      <c r="D1018" s="51"/>
      <c r="E1018" s="51"/>
      <c r="F1018" s="4"/>
      <c r="G1018" s="121"/>
      <c r="I1018" s="113"/>
    </row>
    <row r="1019" spans="1:13" s="52" customFormat="1">
      <c r="A1019" s="132"/>
      <c r="B1019" s="51"/>
      <c r="C1019" s="51"/>
      <c r="D1019" s="51"/>
      <c r="E1019" s="51"/>
      <c r="F1019" s="4"/>
      <c r="G1019" s="121"/>
      <c r="I1019" s="113"/>
    </row>
    <row r="1020" spans="1:13" s="52" customFormat="1">
      <c r="A1020" s="132"/>
      <c r="B1020" s="51"/>
      <c r="C1020" s="51"/>
      <c r="D1020" s="51"/>
      <c r="E1020" s="51"/>
      <c r="F1020" s="4"/>
      <c r="G1020" s="121"/>
      <c r="I1020" s="113"/>
    </row>
    <row r="1021" spans="1:13" s="52" customFormat="1">
      <c r="A1021" s="132"/>
      <c r="B1021" s="51"/>
      <c r="C1021" s="51"/>
      <c r="D1021" s="51"/>
      <c r="E1021" s="51"/>
      <c r="F1021" s="4"/>
      <c r="G1021" s="121"/>
      <c r="I1021" s="113"/>
    </row>
    <row r="1022" spans="1:13" s="52" customFormat="1">
      <c r="A1022" s="132"/>
      <c r="B1022" s="51"/>
      <c r="C1022" s="51"/>
      <c r="D1022" s="51"/>
      <c r="E1022" s="51"/>
      <c r="F1022" s="4"/>
      <c r="G1022" s="121"/>
      <c r="I1022" s="113"/>
    </row>
    <row r="1023" spans="1:13" s="52" customFormat="1" ht="40.5" customHeight="1">
      <c r="A1023" s="175" t="s">
        <v>684</v>
      </c>
      <c r="B1023" s="175"/>
      <c r="C1023" s="175"/>
      <c r="D1023" s="175"/>
      <c r="E1023" s="175"/>
      <c r="F1023" s="175"/>
      <c r="G1023" s="121"/>
      <c r="I1023" s="113"/>
    </row>
    <row r="1024" spans="1:13" s="52" customFormat="1" ht="32.25" customHeight="1">
      <c r="A1024" s="176" t="s">
        <v>549</v>
      </c>
      <c r="B1024" s="176"/>
      <c r="C1024" s="176"/>
      <c r="D1024" s="176"/>
      <c r="E1024" s="176"/>
      <c r="F1024" s="176"/>
      <c r="G1024" s="121"/>
      <c r="I1024" s="113"/>
      <c r="J1024" s="52">
        <f t="shared" ref="J1024:J1025" si="11">K1024*7.5345</f>
        <v>18685.560000000001</v>
      </c>
      <c r="K1024" s="52">
        <v>2480</v>
      </c>
      <c r="L1024" s="52">
        <v>12</v>
      </c>
      <c r="M1024" s="52">
        <f>K1024*L1024</f>
        <v>29760</v>
      </c>
    </row>
    <row r="1025" spans="1:13" s="52" customFormat="1" ht="20.25" customHeight="1">
      <c r="A1025" s="204" t="s">
        <v>548</v>
      </c>
      <c r="B1025" s="204"/>
      <c r="C1025" s="204"/>
      <c r="D1025" s="204"/>
      <c r="E1025" s="204"/>
      <c r="F1025" s="204"/>
      <c r="G1025" s="121"/>
      <c r="I1025" s="113"/>
      <c r="J1025" s="52">
        <f t="shared" si="11"/>
        <v>8966.0550000000003</v>
      </c>
      <c r="K1025" s="52">
        <v>1190</v>
      </c>
      <c r="L1025" s="52">
        <v>12</v>
      </c>
      <c r="M1025" s="52">
        <f>K1025*L1025</f>
        <v>14280</v>
      </c>
    </row>
    <row r="1026" spans="1:13" s="52" customFormat="1" ht="15.75" customHeight="1">
      <c r="A1026" s="205" t="s">
        <v>666</v>
      </c>
      <c r="B1026" s="206"/>
      <c r="C1026" s="206"/>
      <c r="D1026" s="206"/>
      <c r="E1026" s="207"/>
      <c r="F1026" s="211"/>
      <c r="G1026" s="213"/>
      <c r="I1026" s="113"/>
      <c r="J1026" s="52">
        <f>K1026*7.5345</f>
        <v>9757.1774999999998</v>
      </c>
      <c r="K1026" s="52">
        <v>1295</v>
      </c>
      <c r="L1026" s="52">
        <v>12</v>
      </c>
      <c r="M1026" s="52">
        <f>K1026*L1026</f>
        <v>15540</v>
      </c>
    </row>
    <row r="1027" spans="1:13" s="52" customFormat="1" ht="19.5" customHeight="1">
      <c r="A1027" s="208"/>
      <c r="B1027" s="209"/>
      <c r="C1027" s="209"/>
      <c r="D1027" s="209"/>
      <c r="E1027" s="210"/>
      <c r="F1027" s="212"/>
      <c r="G1027" s="213"/>
      <c r="I1027" s="113"/>
      <c r="M1027" s="52">
        <v>15000</v>
      </c>
    </row>
    <row r="1028" spans="1:13" s="52" customFormat="1" ht="66.75" customHeight="1">
      <c r="A1028" s="216" t="s">
        <v>792</v>
      </c>
      <c r="B1028" s="217"/>
      <c r="C1028" s="217"/>
      <c r="D1028" s="217"/>
      <c r="E1028" s="218"/>
      <c r="F1028" s="8"/>
      <c r="G1028" s="123"/>
      <c r="I1028" s="113"/>
      <c r="M1028" s="52">
        <v>4000</v>
      </c>
    </row>
    <row r="1029" spans="1:13" s="52" customFormat="1" ht="57.75" customHeight="1">
      <c r="A1029" s="216" t="s">
        <v>784</v>
      </c>
      <c r="B1029" s="217"/>
      <c r="C1029" s="217"/>
      <c r="D1029" s="217"/>
      <c r="E1029" s="218"/>
      <c r="F1029" s="8"/>
      <c r="G1029" s="123"/>
      <c r="I1029" s="113"/>
      <c r="K1029" s="52">
        <v>7000</v>
      </c>
      <c r="L1029" s="52">
        <f>K1029*25/100</f>
        <v>1750</v>
      </c>
      <c r="M1029" s="52">
        <v>10000</v>
      </c>
    </row>
    <row r="1030" spans="1:13" s="52" customFormat="1" ht="33" customHeight="1">
      <c r="A1030" s="216" t="s">
        <v>748</v>
      </c>
      <c r="B1030" s="217"/>
      <c r="C1030" s="217"/>
      <c r="D1030" s="217"/>
      <c r="E1030" s="218"/>
      <c r="F1030" s="8"/>
      <c r="G1030" s="123"/>
      <c r="I1030" s="113"/>
      <c r="M1030" s="52">
        <v>10000</v>
      </c>
    </row>
    <row r="1031" spans="1:13" s="52" customFormat="1" ht="40.5" customHeight="1">
      <c r="A1031" s="216" t="s">
        <v>785</v>
      </c>
      <c r="B1031" s="217"/>
      <c r="C1031" s="217"/>
      <c r="D1031" s="217"/>
      <c r="E1031" s="218"/>
      <c r="F1031" s="8"/>
      <c r="G1031" s="123"/>
      <c r="I1031" s="113"/>
      <c r="M1031" s="52">
        <f>SUM(M1024:M1030)</f>
        <v>98580</v>
      </c>
    </row>
    <row r="1032" spans="1:13" s="52" customFormat="1" ht="45" customHeight="1">
      <c r="A1032" s="216" t="s">
        <v>786</v>
      </c>
      <c r="B1032" s="217"/>
      <c r="C1032" s="217"/>
      <c r="D1032" s="217"/>
      <c r="E1032" s="218"/>
      <c r="F1032" s="8"/>
      <c r="G1032" s="123"/>
      <c r="I1032" s="113"/>
    </row>
    <row r="1033" spans="1:13" s="52" customFormat="1" ht="32.25" customHeight="1">
      <c r="A1033" s="216" t="s">
        <v>788</v>
      </c>
      <c r="B1033" s="217"/>
      <c r="C1033" s="217"/>
      <c r="D1033" s="217"/>
      <c r="E1033" s="218"/>
      <c r="F1033" s="8"/>
      <c r="G1033" s="123"/>
      <c r="I1033" s="113"/>
    </row>
    <row r="1034" spans="1:13" s="52" customFormat="1" ht="30" customHeight="1">
      <c r="A1034" s="216" t="s">
        <v>787</v>
      </c>
      <c r="B1034" s="217"/>
      <c r="C1034" s="217"/>
      <c r="D1034" s="217"/>
      <c r="E1034" s="218"/>
      <c r="F1034" s="8"/>
      <c r="G1034" s="123"/>
      <c r="I1034" s="113"/>
    </row>
    <row r="1035" spans="1:13" s="52" customFormat="1" ht="25.5" customHeight="1">
      <c r="A1035" s="219" t="s">
        <v>35</v>
      </c>
      <c r="B1035" s="220"/>
      <c r="C1035" s="220"/>
      <c r="D1035" s="220"/>
      <c r="E1035" s="221"/>
      <c r="F1035" s="56"/>
      <c r="G1035" s="124"/>
      <c r="I1035" s="113"/>
    </row>
    <row r="1036" spans="1:13" s="52" customFormat="1" ht="34.5" customHeight="1">
      <c r="A1036" s="61"/>
      <c r="B1036" s="61"/>
      <c r="C1036" s="61"/>
      <c r="D1036" s="61"/>
      <c r="E1036" s="61"/>
      <c r="F1036" s="55"/>
      <c r="G1036" s="121"/>
      <c r="I1036" s="113"/>
    </row>
    <row r="1037" spans="1:13" s="52" customFormat="1" ht="21.75" customHeight="1">
      <c r="A1037" s="222" t="s">
        <v>679</v>
      </c>
      <c r="B1037" s="222"/>
      <c r="C1037" s="222"/>
      <c r="D1037" s="222"/>
      <c r="E1037" s="222"/>
      <c r="F1037" s="222"/>
      <c r="G1037" s="121"/>
      <c r="I1037" s="113"/>
    </row>
    <row r="1038" spans="1:13" s="52" customFormat="1" ht="275.25" customHeight="1">
      <c r="A1038" s="223" t="s">
        <v>794</v>
      </c>
      <c r="B1038" s="223"/>
      <c r="C1038" s="223"/>
      <c r="D1038" s="223"/>
      <c r="E1038" s="223"/>
      <c r="F1038" s="223"/>
      <c r="G1038" s="121"/>
      <c r="I1038" s="113"/>
    </row>
    <row r="1039" spans="1:13" s="53" customFormat="1" ht="23.25" customHeight="1">
      <c r="A1039" s="57"/>
      <c r="B1039" s="73"/>
      <c r="C1039" s="73"/>
      <c r="D1039" s="74"/>
      <c r="E1039" s="74"/>
      <c r="F1039" s="75"/>
      <c r="G1039" s="122"/>
      <c r="I1039" s="115"/>
    </row>
    <row r="1040" spans="1:13" s="53" customFormat="1" ht="15.75" customHeight="1">
      <c r="B1040" s="73"/>
      <c r="D1040" s="94" t="s">
        <v>667</v>
      </c>
      <c r="E1040" s="74"/>
      <c r="F1040" s="75"/>
      <c r="G1040" s="122"/>
      <c r="I1040" s="115"/>
    </row>
    <row r="1041" spans="1:9" s="53" customFormat="1" ht="18" customHeight="1">
      <c r="A1041" s="62"/>
      <c r="B1041"/>
      <c r="D1041" s="2" t="s">
        <v>669</v>
      </c>
      <c r="G1041" s="122"/>
      <c r="I1041" s="115"/>
    </row>
    <row r="1042" spans="1:9" s="52" customFormat="1" ht="15.75">
      <c r="A1042"/>
      <c r="B1042" s="63"/>
      <c r="C1042"/>
      <c r="D1042" s="2" t="s">
        <v>584</v>
      </c>
      <c r="E1042"/>
      <c r="G1042" s="121"/>
      <c r="I1042" s="113"/>
    </row>
    <row r="1043" spans="1:9" s="52" customFormat="1">
      <c r="A1043"/>
      <c r="B1043"/>
      <c r="C1043"/>
      <c r="D1043"/>
      <c r="E1043" s="1"/>
      <c r="G1043" s="121"/>
      <c r="I1043" s="113"/>
    </row>
    <row r="1044" spans="1:9" s="52" customFormat="1" ht="18.75">
      <c r="A1044"/>
      <c r="B1044"/>
      <c r="C1044"/>
      <c r="D1044"/>
      <c r="E1044"/>
      <c r="F1044" s="97"/>
      <c r="G1044" s="121"/>
      <c r="I1044" s="113"/>
    </row>
  </sheetData>
  <mergeCells count="278">
    <mergeCell ref="A1034:E1034"/>
    <mergeCell ref="A1035:E1035"/>
    <mergeCell ref="A1037:F1037"/>
    <mergeCell ref="A1038:F1038"/>
    <mergeCell ref="A1028:E1028"/>
    <mergeCell ref="A1029:E1029"/>
    <mergeCell ref="A1030:E1030"/>
    <mergeCell ref="A1031:E1031"/>
    <mergeCell ref="A1032:E1032"/>
    <mergeCell ref="A1033:E1033"/>
    <mergeCell ref="A1025:F1025"/>
    <mergeCell ref="A1026:E1027"/>
    <mergeCell ref="F1026:F1027"/>
    <mergeCell ref="G1026:G1027"/>
    <mergeCell ref="C1008:D1008"/>
    <mergeCell ref="A1012:F1012"/>
    <mergeCell ref="A1014:F1014"/>
    <mergeCell ref="D256:D257"/>
    <mergeCell ref="C256:C257"/>
    <mergeCell ref="B256:B257"/>
    <mergeCell ref="A256:A257"/>
    <mergeCell ref="A1023:F1023"/>
    <mergeCell ref="A1024:F1024"/>
    <mergeCell ref="C1002:D1002"/>
    <mergeCell ref="C1003:D1003"/>
    <mergeCell ref="C1004:D1004"/>
    <mergeCell ref="C1005:D1005"/>
    <mergeCell ref="C1006:D1006"/>
    <mergeCell ref="C1007:D1007"/>
    <mergeCell ref="C996:D996"/>
    <mergeCell ref="C997:D997"/>
    <mergeCell ref="C998:D998"/>
    <mergeCell ref="C999:D999"/>
    <mergeCell ref="C1000:D1000"/>
    <mergeCell ref="C1001:D1001"/>
    <mergeCell ref="C990:D990"/>
    <mergeCell ref="C991:D991"/>
    <mergeCell ref="C992:D992"/>
    <mergeCell ref="C993:D993"/>
    <mergeCell ref="C994:D994"/>
    <mergeCell ref="C995:D995"/>
    <mergeCell ref="C984:D984"/>
    <mergeCell ref="C985:D985"/>
    <mergeCell ref="C986:D986"/>
    <mergeCell ref="C987:D987"/>
    <mergeCell ref="C988:D988"/>
    <mergeCell ref="C989:D989"/>
    <mergeCell ref="C978:D978"/>
    <mergeCell ref="C979:D979"/>
    <mergeCell ref="C980:D980"/>
    <mergeCell ref="C981:D981"/>
    <mergeCell ref="C982:D982"/>
    <mergeCell ref="C983:D983"/>
    <mergeCell ref="C972:D972"/>
    <mergeCell ref="C973:D973"/>
    <mergeCell ref="C974:D974"/>
    <mergeCell ref="C975:D975"/>
    <mergeCell ref="C976:D976"/>
    <mergeCell ref="C977:D977"/>
    <mergeCell ref="C966:D966"/>
    <mergeCell ref="C967:D967"/>
    <mergeCell ref="C968:D968"/>
    <mergeCell ref="C969:D969"/>
    <mergeCell ref="C970:D970"/>
    <mergeCell ref="C971:D971"/>
    <mergeCell ref="C960:D960"/>
    <mergeCell ref="C961:D961"/>
    <mergeCell ref="C962:D962"/>
    <mergeCell ref="C963:D963"/>
    <mergeCell ref="C964:D964"/>
    <mergeCell ref="C965:D965"/>
    <mergeCell ref="C955:D955"/>
    <mergeCell ref="C956:D956"/>
    <mergeCell ref="C957:D957"/>
    <mergeCell ref="C958:D958"/>
    <mergeCell ref="C959:D959"/>
    <mergeCell ref="A948:F948"/>
    <mergeCell ref="A950:F950"/>
    <mergeCell ref="A952:A953"/>
    <mergeCell ref="B952:B953"/>
    <mergeCell ref="C952:D953"/>
    <mergeCell ref="A935:F935"/>
    <mergeCell ref="A936:F936"/>
    <mergeCell ref="A941:F941"/>
    <mergeCell ref="A943:F943"/>
    <mergeCell ref="C927:D927"/>
    <mergeCell ref="C928:D928"/>
    <mergeCell ref="C929:D929"/>
    <mergeCell ref="A933:F933"/>
    <mergeCell ref="C954:D954"/>
    <mergeCell ref="C921:D921"/>
    <mergeCell ref="C922:D922"/>
    <mergeCell ref="C923:D923"/>
    <mergeCell ref="C924:D924"/>
    <mergeCell ref="C925:D925"/>
    <mergeCell ref="C926:D926"/>
    <mergeCell ref="C915:D915"/>
    <mergeCell ref="C916:D916"/>
    <mergeCell ref="C917:D917"/>
    <mergeCell ref="C918:D918"/>
    <mergeCell ref="C919:D919"/>
    <mergeCell ref="C920:D920"/>
    <mergeCell ref="C909:D909"/>
    <mergeCell ref="C910:D910"/>
    <mergeCell ref="C911:D911"/>
    <mergeCell ref="C912:D912"/>
    <mergeCell ref="C913:D913"/>
    <mergeCell ref="C914:D914"/>
    <mergeCell ref="A585:F585"/>
    <mergeCell ref="A902:F902"/>
    <mergeCell ref="A904:F904"/>
    <mergeCell ref="A905:F905"/>
    <mergeCell ref="A907:A908"/>
    <mergeCell ref="B907:B908"/>
    <mergeCell ref="C907:D908"/>
    <mergeCell ref="A576:F576"/>
    <mergeCell ref="A578:F578"/>
    <mergeCell ref="A579:F579"/>
    <mergeCell ref="A582:F582"/>
    <mergeCell ref="A583:F583"/>
    <mergeCell ref="A584:F584"/>
    <mergeCell ref="A562:F562"/>
    <mergeCell ref="A563:F563"/>
    <mergeCell ref="A564:F564"/>
    <mergeCell ref="A565:F565"/>
    <mergeCell ref="A566:F566"/>
    <mergeCell ref="A558:F558"/>
    <mergeCell ref="A559:F559"/>
    <mergeCell ref="A560:F560"/>
    <mergeCell ref="A561:F561"/>
    <mergeCell ref="A487:F487"/>
    <mergeCell ref="A489:A490"/>
    <mergeCell ref="B489:B490"/>
    <mergeCell ref="C489:C490"/>
    <mergeCell ref="D489:D490"/>
    <mergeCell ref="E489:E490"/>
    <mergeCell ref="F489:F490"/>
    <mergeCell ref="A474:F474"/>
    <mergeCell ref="A485:F485"/>
    <mergeCell ref="A486:F486"/>
    <mergeCell ref="A461:F461"/>
    <mergeCell ref="A463:F463"/>
    <mergeCell ref="A465:A466"/>
    <mergeCell ref="B465:B466"/>
    <mergeCell ref="C465:D466"/>
    <mergeCell ref="A556:F556"/>
    <mergeCell ref="A459:F459"/>
    <mergeCell ref="A440:F440"/>
    <mergeCell ref="A441:F441"/>
    <mergeCell ref="A442:B442"/>
    <mergeCell ref="A444:B444"/>
    <mergeCell ref="A445:C445"/>
    <mergeCell ref="A449:F449"/>
    <mergeCell ref="B467:D467"/>
    <mergeCell ref="A473:F473"/>
    <mergeCell ref="A406:F406"/>
    <mergeCell ref="A407:F407"/>
    <mergeCell ref="A408:A409"/>
    <mergeCell ref="B408:B409"/>
    <mergeCell ref="C408:C409"/>
    <mergeCell ref="D408:D409"/>
    <mergeCell ref="A451:F451"/>
    <mergeCell ref="A452:F452"/>
    <mergeCell ref="A458:F458"/>
    <mergeCell ref="A389:F389"/>
    <mergeCell ref="A391:A392"/>
    <mergeCell ref="B391:B392"/>
    <mergeCell ref="C391:C392"/>
    <mergeCell ref="D391:D392"/>
    <mergeCell ref="A353:F353"/>
    <mergeCell ref="A354:F354"/>
    <mergeCell ref="A356:A357"/>
    <mergeCell ref="B356:B357"/>
    <mergeCell ref="C356:C357"/>
    <mergeCell ref="D356:D357"/>
    <mergeCell ref="A336:F336"/>
    <mergeCell ref="A337:F337"/>
    <mergeCell ref="A339:A340"/>
    <mergeCell ref="B339:B340"/>
    <mergeCell ref="C339:C340"/>
    <mergeCell ref="D339:D340"/>
    <mergeCell ref="A322:F322"/>
    <mergeCell ref="A323:F323"/>
    <mergeCell ref="A325:A326"/>
    <mergeCell ref="B325:B326"/>
    <mergeCell ref="C325:C326"/>
    <mergeCell ref="D325:D326"/>
    <mergeCell ref="A303:F303"/>
    <mergeCell ref="A304:F304"/>
    <mergeCell ref="A306:A307"/>
    <mergeCell ref="B306:B307"/>
    <mergeCell ref="C306:C307"/>
    <mergeCell ref="D306:D307"/>
    <mergeCell ref="A295:F295"/>
    <mergeCell ref="A296:F296"/>
    <mergeCell ref="A298:A299"/>
    <mergeCell ref="B298:B299"/>
    <mergeCell ref="C298:C299"/>
    <mergeCell ref="D298:D299"/>
    <mergeCell ref="A265:F265"/>
    <mergeCell ref="A267:A268"/>
    <mergeCell ref="B267:B268"/>
    <mergeCell ref="C267:C268"/>
    <mergeCell ref="D267:D268"/>
    <mergeCell ref="A259:A260"/>
    <mergeCell ref="B259:B260"/>
    <mergeCell ref="C259:C260"/>
    <mergeCell ref="D259:D260"/>
    <mergeCell ref="A253:F253"/>
    <mergeCell ref="A254:F254"/>
    <mergeCell ref="A242:F242"/>
    <mergeCell ref="A243:F243"/>
    <mergeCell ref="A244:A245"/>
    <mergeCell ref="B244:B245"/>
    <mergeCell ref="C244:C245"/>
    <mergeCell ref="D244:D245"/>
    <mergeCell ref="A264:F264"/>
    <mergeCell ref="A235:F235"/>
    <mergeCell ref="A236:F236"/>
    <mergeCell ref="A237:A238"/>
    <mergeCell ref="B237:B238"/>
    <mergeCell ref="C237:C238"/>
    <mergeCell ref="D237:D238"/>
    <mergeCell ref="A223:F223"/>
    <mergeCell ref="A224:F224"/>
    <mergeCell ref="A226:A227"/>
    <mergeCell ref="B226:B227"/>
    <mergeCell ref="C226:C227"/>
    <mergeCell ref="D226:D227"/>
    <mergeCell ref="A211:F211"/>
    <mergeCell ref="A212:F212"/>
    <mergeCell ref="A214:A215"/>
    <mergeCell ref="B214:B215"/>
    <mergeCell ref="C214:C215"/>
    <mergeCell ref="D214:D215"/>
    <mergeCell ref="A203:F203"/>
    <mergeCell ref="A204:F204"/>
    <mergeCell ref="A206:A207"/>
    <mergeCell ref="B206:B207"/>
    <mergeCell ref="C206:C207"/>
    <mergeCell ref="D206:D207"/>
    <mergeCell ref="A161:F161"/>
    <mergeCell ref="A162:F162"/>
    <mergeCell ref="A164:A165"/>
    <mergeCell ref="B164:B165"/>
    <mergeCell ref="C164:C165"/>
    <mergeCell ref="D164:D165"/>
    <mergeCell ref="A109:F109"/>
    <mergeCell ref="A110:F110"/>
    <mergeCell ref="A112:A113"/>
    <mergeCell ref="B112:B113"/>
    <mergeCell ref="C112:C113"/>
    <mergeCell ref="D112:D113"/>
    <mergeCell ref="A3:F3"/>
    <mergeCell ref="A7:F7"/>
    <mergeCell ref="A8:F8"/>
    <mergeCell ref="A86:F86"/>
    <mergeCell ref="A87:F87"/>
    <mergeCell ref="A89:A90"/>
    <mergeCell ref="B89:B90"/>
    <mergeCell ref="C89:C90"/>
    <mergeCell ref="D89:D90"/>
    <mergeCell ref="A74:F74"/>
    <mergeCell ref="A75:F75"/>
    <mergeCell ref="A77:A78"/>
    <mergeCell ref="B77:B78"/>
    <mergeCell ref="C77:C78"/>
    <mergeCell ref="D77:D78"/>
    <mergeCell ref="A10:A11"/>
    <mergeCell ref="B10:B11"/>
    <mergeCell ref="C10:C11"/>
    <mergeCell ref="D10:D11"/>
    <mergeCell ref="A51:F51"/>
    <mergeCell ref="A52:F52"/>
    <mergeCell ref="A54:A55"/>
    <mergeCell ref="B54:B55"/>
    <mergeCell ref="C54:C55"/>
    <mergeCell ref="D54:D55"/>
  </mergeCells>
  <pageMargins left="0.23622047244094491" right="0.23622047244094491"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NASLOVNICA 2023.</vt:lpstr>
      <vt:lpstr>2023. PROGRAM ODRŽAVANJA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dsvilic</dc:creator>
  <cp:lastModifiedBy>KCIG</cp:lastModifiedBy>
  <cp:lastPrinted>2022-11-28T09:02:33Z</cp:lastPrinted>
  <dcterms:created xsi:type="dcterms:W3CDTF">2014-10-21T12:12:15Z</dcterms:created>
  <dcterms:modified xsi:type="dcterms:W3CDTF">2023-07-24T11:05:48Z</dcterms:modified>
</cp:coreProperties>
</file>