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\OneDrive - KOMU.CENT IVANIĆ-GRAD D.O.O\Radna površina\GROBLJA\OBJAVA CJENIKA 2024\"/>
    </mc:Choice>
  </mc:AlternateContent>
  <xr:revisionPtr revIDLastSave="0" documentId="13_ncr:1_{A66832B5-6743-4604-AD30-1E5BDEAA1B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jenik-nov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2" l="1"/>
  <c r="I9" i="2" s="1"/>
  <c r="K9" i="2" l="1"/>
  <c r="L9" i="2" s="1"/>
  <c r="H3" i="2" l="1"/>
  <c r="I3" i="2" s="1"/>
  <c r="H4" i="2"/>
  <c r="I4" i="2" s="1"/>
  <c r="H5" i="2"/>
  <c r="I5" i="2" s="1"/>
  <c r="H6" i="2"/>
  <c r="I6" i="2" s="1"/>
  <c r="H7" i="2"/>
  <c r="I7" i="2" s="1"/>
  <c r="H8" i="2"/>
  <c r="I8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K3" i="2"/>
  <c r="K4" i="2"/>
  <c r="K5" i="2"/>
  <c r="L5" i="2" s="1"/>
  <c r="K6" i="2"/>
  <c r="L6" i="2" s="1"/>
  <c r="K8" i="2"/>
  <c r="K10" i="2"/>
  <c r="K11" i="2"/>
  <c r="K12" i="2"/>
  <c r="K13" i="2"/>
  <c r="K14" i="2"/>
  <c r="K15" i="2"/>
  <c r="K16" i="2"/>
  <c r="K22" i="2"/>
  <c r="L22" i="2" s="1"/>
  <c r="K21" i="2"/>
  <c r="L21" i="2" s="1"/>
  <c r="L16" i="2" l="1"/>
  <c r="L15" i="2"/>
  <c r="L12" i="2"/>
  <c r="L4" i="2"/>
  <c r="L3" i="2"/>
  <c r="L10" i="2"/>
  <c r="L11" i="2"/>
  <c r="L14" i="2"/>
  <c r="L13" i="2"/>
  <c r="K7" i="2"/>
  <c r="L7" i="2" s="1"/>
  <c r="L8" i="2"/>
  <c r="K19" i="2"/>
  <c r="L19" i="2" s="1"/>
  <c r="K20" i="2"/>
  <c r="L20" i="2" s="1"/>
  <c r="K23" i="2"/>
  <c r="L23" i="2" s="1"/>
  <c r="K18" i="2"/>
  <c r="L18" i="2" s="1"/>
  <c r="K24" i="2"/>
  <c r="L24" i="2" s="1"/>
</calcChain>
</file>

<file path=xl/sharedStrings.xml><?xml version="1.0" encoding="utf-8"?>
<sst xmlns="http://schemas.openxmlformats.org/spreadsheetml/2006/main" count="58" uniqueCount="36">
  <si>
    <t>kom</t>
  </si>
  <si>
    <t>Micanje i vraćanje grobne ploče</t>
  </si>
  <si>
    <t>dan</t>
  </si>
  <si>
    <t>Razbijanje betonske ploče prilikom iskopa</t>
  </si>
  <si>
    <t>USLUGE</t>
  </si>
  <si>
    <t>NAKNADE</t>
  </si>
  <si>
    <t>Priprema grobnog mjesta - iskop, zatrpavanje, formiranje humke, uklanjanje cvijeća i vijenaca</t>
  </si>
  <si>
    <t>Korištenje mrtvačnice - hladnjak, odarnica, kolica</t>
  </si>
  <si>
    <t>Izdavanje dozvole za izvođenje radova - izrada betonskog okvira, postavljanje spomenika, oblaganje kazete za urnu, adaptacija postojećeg spomenika</t>
  </si>
  <si>
    <t>Izrada kazete za 4 urne - postavljanje kazete za urne i betoniranje staze (postojeće grobno mjesto)</t>
  </si>
  <si>
    <t>Ekshumacija u dubinu - iskop i sakupljanje posmrtnih ostataka unutar grobnog mjesta radi spuštanja na nižu razinu</t>
  </si>
  <si>
    <t>Ekshumacija - iskop i sakupljanje posmrtnih ostatka radi prijenosa u drugo grobno mjesto, na zahtjev korisnika (korisnik usluge nabavlja lijes ili kutiju)</t>
  </si>
  <si>
    <t xml:space="preserve">Izrada betonskog okvira za jednostruko grobno mjesto </t>
  </si>
  <si>
    <t xml:space="preserve">Izrada betonskog okvira za dvostruko grobno mjesto </t>
  </si>
  <si>
    <t>Godišnja grobna naknada za jedno grobno mjesto na groblju: Centar, Šarampov Gornji, Poljana, Caginec, Posavski Bregi, Lijevi Dubrovčak</t>
  </si>
  <si>
    <t>Godišnja grobna naknada za jedno grobno mjesto na groblju: Ivanićko Graberje, Lepšić, Trebovec</t>
  </si>
  <si>
    <t>Naknada za dodjelu jednostrukog grobnog mjesta sa betonskim okvirom - uključuje zemljano grobno mjesto i izradu betonskog okvira</t>
  </si>
  <si>
    <t>Naknada za dodjelu dvostrukog grobnog mjesta sa betonskim okvirom - uključuje zemljano grobno mjesto i izradu betonskog okvira</t>
  </si>
  <si>
    <t xml:space="preserve">Naknada za dodjelu jednostrukog grobnog mjesta - zemljano </t>
  </si>
  <si>
    <t xml:space="preserve">Naknada za dodjelu dvostrukog grobnog mjesta - zemljano </t>
  </si>
  <si>
    <t>Polaganje urne u postojeću kazetu</t>
  </si>
  <si>
    <t>Usluga čišćenja grobnog mjesta na zahtjev korisnika - pranje spomenika ili uređenje zemljane humke</t>
  </si>
  <si>
    <t>Polaganje urne u grobno mjesto - obuhvaća iskop i zatrpavanje, formiranje humke, uklanjanje cvijeća i vijenaca</t>
  </si>
  <si>
    <t>Komunalni centar Ivanić-Grad d.o.o.</t>
  </si>
  <si>
    <t>Mario Mikulić, ing. građ.</t>
  </si>
  <si>
    <t>PDV</t>
  </si>
  <si>
    <t>Ukupno</t>
  </si>
  <si>
    <t>Cijena</t>
  </si>
  <si>
    <t>CJENIK USLUGA UPRAVE GROBLJA</t>
  </si>
  <si>
    <t>Direktor:</t>
  </si>
  <si>
    <t>Jed. mjere</t>
  </si>
  <si>
    <t xml:space="preserve">Priprema grobnice za ukop - micanje i vraćanje grobne ploče, čišćenje grobnice, sanacija vode, uklanjanje cvijeća i vijenaca </t>
  </si>
  <si>
    <t>Naknada za dodjelu grobnog mjesta sa kazetom za 4 urne</t>
  </si>
  <si>
    <t>Cjenik se primjenjuje od 01.10. 2022. godine.</t>
  </si>
  <si>
    <t>Za ovaj Cjenik usluga Uprave groblja dobivena je suglasnost Gradonačelnika Grada Ivanić-Grada (KLASA: 024-05/22-11/106, URBROJ: 238-10-03-01/2-22-2 ;  Ivanić-Grad, 26. rujna 2022.) sukladno članku 55. Zakona o komunalnom gospodarstvu (Narodne novine, broj 68/2018, 110/18 i 32/20).</t>
  </si>
  <si>
    <t>Sve cijene su izražene u eurima.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</si>
</sst>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6" fillId="0" borderId="0" xfId="0" applyNumberFormat="1" applyFont="1"/>
    <xf numFmtId="4" fontId="0" fillId="0" borderId="0" xfId="0" applyNumberFormat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/>
    <xf numFmtId="0" fontId="6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left" wrapText="1"/>
    </xf>
    <xf numFmtId="4" fontId="0" fillId="0" borderId="0" xfId="0" applyNumberFormat="1" applyAlignment="1">
      <alignment horizontal="center"/>
    </xf>
    <xf numFmtId="4" fontId="5" fillId="0" borderId="2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16" zoomScale="110" zoomScaleNormal="110" workbookViewId="0">
      <selection activeCell="K24" sqref="K24"/>
    </sheetView>
  </sheetViews>
  <sheetFormatPr defaultRowHeight="15" x14ac:dyDescent="0.25"/>
  <cols>
    <col min="1" max="4" width="9.140625" style="2"/>
    <col min="5" max="5" width="8.7109375" style="2" customWidth="1"/>
    <col min="6" max="6" width="9.140625" style="2"/>
    <col min="7" max="9" width="12.7109375" style="2" hidden="1" customWidth="1"/>
    <col min="10" max="12" width="10.85546875" style="2" customWidth="1"/>
    <col min="13" max="16384" width="9.140625" style="2"/>
  </cols>
  <sheetData>
    <row r="1" spans="1:12" ht="139.5" customHeight="1" x14ac:dyDescent="0.25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9.25" customHeight="1" x14ac:dyDescent="0.25">
      <c r="A2" s="12" t="s">
        <v>4</v>
      </c>
      <c r="B2" s="12"/>
      <c r="C2" s="12"/>
      <c r="D2" s="12"/>
      <c r="E2" s="12"/>
      <c r="F2" s="9" t="s">
        <v>30</v>
      </c>
      <c r="G2" s="10" t="s">
        <v>27</v>
      </c>
      <c r="H2" s="10" t="s">
        <v>25</v>
      </c>
      <c r="I2" s="10" t="s">
        <v>26</v>
      </c>
      <c r="J2" s="10" t="s">
        <v>27</v>
      </c>
      <c r="K2" s="10" t="s">
        <v>25</v>
      </c>
      <c r="L2" s="10" t="s">
        <v>26</v>
      </c>
    </row>
    <row r="3" spans="1:12" ht="46.5" customHeight="1" x14ac:dyDescent="0.25">
      <c r="A3" s="13" t="s">
        <v>6</v>
      </c>
      <c r="B3" s="13"/>
      <c r="C3" s="13"/>
      <c r="D3" s="13"/>
      <c r="E3" s="13"/>
      <c r="F3" s="3" t="s">
        <v>0</v>
      </c>
      <c r="G3" s="4">
        <v>850</v>
      </c>
      <c r="H3" s="4">
        <f>SUM(G3*25%)</f>
        <v>212.5</v>
      </c>
      <c r="I3" s="4">
        <f>SUM(G3+H3)</f>
        <v>1062.5</v>
      </c>
      <c r="J3" s="4">
        <v>112.81</v>
      </c>
      <c r="K3" s="4">
        <f>SUM(J3*25%)</f>
        <v>28.202500000000001</v>
      </c>
      <c r="L3" s="4">
        <f>SUM(J3+K3)</f>
        <v>141.01249999999999</v>
      </c>
    </row>
    <row r="4" spans="1:12" ht="42.75" customHeight="1" x14ac:dyDescent="0.25">
      <c r="A4" s="17" t="s">
        <v>31</v>
      </c>
      <c r="B4" s="18"/>
      <c r="C4" s="18"/>
      <c r="D4" s="18"/>
      <c r="E4" s="19"/>
      <c r="F4" s="3" t="s">
        <v>0</v>
      </c>
      <c r="G4" s="4">
        <v>500</v>
      </c>
      <c r="H4" s="4">
        <f>SUM(G4*25%)</f>
        <v>125</v>
      </c>
      <c r="I4" s="4">
        <f t="shared" ref="I4:I13" si="0">SUM(G4+H4)</f>
        <v>625</v>
      </c>
      <c r="J4" s="4">
        <v>66.36</v>
      </c>
      <c r="K4" s="4">
        <f>SUM(J4*25%)</f>
        <v>16.59</v>
      </c>
      <c r="L4" s="4">
        <f>SUM(J4+K4)</f>
        <v>82.95</v>
      </c>
    </row>
    <row r="5" spans="1:12" ht="24.95" customHeight="1" x14ac:dyDescent="0.25">
      <c r="A5" s="17" t="s">
        <v>1</v>
      </c>
      <c r="B5" s="18"/>
      <c r="C5" s="18"/>
      <c r="D5" s="18"/>
      <c r="E5" s="19"/>
      <c r="F5" s="3" t="s">
        <v>0</v>
      </c>
      <c r="G5" s="4">
        <v>300</v>
      </c>
      <c r="H5" s="4">
        <f>(G5*0.25)</f>
        <v>75</v>
      </c>
      <c r="I5" s="4">
        <f t="shared" si="0"/>
        <v>375</v>
      </c>
      <c r="J5" s="4">
        <v>39.82</v>
      </c>
      <c r="K5" s="4">
        <f t="shared" ref="K5:K13" si="1">SUM(J5*25%)</f>
        <v>9.9550000000000001</v>
      </c>
      <c r="L5" s="4">
        <f t="shared" ref="L5:L7" si="2">SUM(J5+K5)</f>
        <v>49.774999999999999</v>
      </c>
    </row>
    <row r="6" spans="1:12" ht="44.25" customHeight="1" x14ac:dyDescent="0.25">
      <c r="A6" s="17" t="s">
        <v>22</v>
      </c>
      <c r="B6" s="18"/>
      <c r="C6" s="18"/>
      <c r="D6" s="18"/>
      <c r="E6" s="19"/>
      <c r="F6" s="3" t="s">
        <v>0</v>
      </c>
      <c r="G6" s="4">
        <v>600</v>
      </c>
      <c r="H6" s="4">
        <f>(G6*0.25)</f>
        <v>150</v>
      </c>
      <c r="I6" s="4">
        <f t="shared" si="0"/>
        <v>750</v>
      </c>
      <c r="J6" s="4">
        <v>79.63</v>
      </c>
      <c r="K6" s="4">
        <f t="shared" si="1"/>
        <v>19.907499999999999</v>
      </c>
      <c r="L6" s="4">
        <f t="shared" si="2"/>
        <v>99.537499999999994</v>
      </c>
    </row>
    <row r="7" spans="1:12" ht="24.95" customHeight="1" x14ac:dyDescent="0.25">
      <c r="A7" s="13" t="s">
        <v>20</v>
      </c>
      <c r="B7" s="13"/>
      <c r="C7" s="13"/>
      <c r="D7" s="13"/>
      <c r="E7" s="13"/>
      <c r="F7" s="3" t="s">
        <v>0</v>
      </c>
      <c r="G7" s="4">
        <v>300</v>
      </c>
      <c r="H7" s="4">
        <f t="shared" ref="H7" si="3">(G7*0.25)</f>
        <v>75</v>
      </c>
      <c r="I7" s="4">
        <f t="shared" si="0"/>
        <v>375</v>
      </c>
      <c r="J7" s="4">
        <v>39.82</v>
      </c>
      <c r="K7" s="4">
        <f t="shared" si="1"/>
        <v>9.9550000000000001</v>
      </c>
      <c r="L7" s="4">
        <f t="shared" si="2"/>
        <v>49.774999999999999</v>
      </c>
    </row>
    <row r="8" spans="1:12" ht="24.95" customHeight="1" x14ac:dyDescent="0.25">
      <c r="A8" s="13" t="s">
        <v>7</v>
      </c>
      <c r="B8" s="13"/>
      <c r="C8" s="13"/>
      <c r="D8" s="13"/>
      <c r="E8" s="13"/>
      <c r="F8" s="3" t="s">
        <v>2</v>
      </c>
      <c r="G8" s="4">
        <v>150</v>
      </c>
      <c r="H8" s="4">
        <f t="shared" ref="H8:H13" si="4">SUM(G8*25%)</f>
        <v>37.5</v>
      </c>
      <c r="I8" s="4">
        <f t="shared" si="0"/>
        <v>187.5</v>
      </c>
      <c r="J8" s="4">
        <v>19.91</v>
      </c>
      <c r="K8" s="4">
        <f t="shared" si="1"/>
        <v>4.9775</v>
      </c>
      <c r="L8" s="4">
        <f>SUM(J8+K8)</f>
        <v>24.887499999999999</v>
      </c>
    </row>
    <row r="9" spans="1:12" ht="60" customHeight="1" x14ac:dyDescent="0.25">
      <c r="A9" s="13" t="s">
        <v>11</v>
      </c>
      <c r="B9" s="13"/>
      <c r="C9" s="13"/>
      <c r="D9" s="13"/>
      <c r="E9" s="13"/>
      <c r="F9" s="3" t="s">
        <v>0</v>
      </c>
      <c r="G9" s="4">
        <v>1875</v>
      </c>
      <c r="H9" s="4">
        <f>SUM(G9*25%)</f>
        <v>468.75</v>
      </c>
      <c r="I9" s="4">
        <f>SUM(G9+H9)</f>
        <v>2343.75</v>
      </c>
      <c r="J9" s="4">
        <v>248.86</v>
      </c>
      <c r="K9" s="4">
        <f t="shared" si="1"/>
        <v>62.215000000000003</v>
      </c>
      <c r="L9" s="4">
        <f>SUM(J9+K9)</f>
        <v>311.07500000000005</v>
      </c>
    </row>
    <row r="10" spans="1:12" ht="45" customHeight="1" x14ac:dyDescent="0.25">
      <c r="A10" s="13" t="s">
        <v>10</v>
      </c>
      <c r="B10" s="13"/>
      <c r="C10" s="13"/>
      <c r="D10" s="13"/>
      <c r="E10" s="13"/>
      <c r="F10" s="3" t="s">
        <v>0</v>
      </c>
      <c r="G10" s="4">
        <v>950</v>
      </c>
      <c r="H10" s="4">
        <f t="shared" si="4"/>
        <v>237.5</v>
      </c>
      <c r="I10" s="4">
        <f t="shared" si="0"/>
        <v>1187.5</v>
      </c>
      <c r="J10" s="4">
        <v>126.09</v>
      </c>
      <c r="K10" s="4">
        <f t="shared" si="1"/>
        <v>31.522500000000001</v>
      </c>
      <c r="L10" s="4">
        <f>SUM(J10+K10)</f>
        <v>157.61250000000001</v>
      </c>
    </row>
    <row r="11" spans="1:12" ht="28.5" customHeight="1" x14ac:dyDescent="0.25">
      <c r="A11" s="13" t="s">
        <v>12</v>
      </c>
      <c r="B11" s="13"/>
      <c r="C11" s="13"/>
      <c r="D11" s="13"/>
      <c r="E11" s="13"/>
      <c r="F11" s="3" t="s">
        <v>0</v>
      </c>
      <c r="G11" s="4">
        <v>2500</v>
      </c>
      <c r="H11" s="4">
        <f t="shared" si="4"/>
        <v>625</v>
      </c>
      <c r="I11" s="4">
        <f t="shared" si="0"/>
        <v>3125</v>
      </c>
      <c r="J11" s="4">
        <v>331.81</v>
      </c>
      <c r="K11" s="4">
        <f t="shared" si="1"/>
        <v>82.952500000000001</v>
      </c>
      <c r="L11" s="4">
        <f>SUM(J11+K11)</f>
        <v>414.76249999999999</v>
      </c>
    </row>
    <row r="12" spans="1:12" ht="30" customHeight="1" x14ac:dyDescent="0.25">
      <c r="A12" s="13" t="s">
        <v>13</v>
      </c>
      <c r="B12" s="13"/>
      <c r="C12" s="13"/>
      <c r="D12" s="13"/>
      <c r="E12" s="13"/>
      <c r="F12" s="3" t="s">
        <v>0</v>
      </c>
      <c r="G12" s="4">
        <v>3000</v>
      </c>
      <c r="H12" s="4">
        <f t="shared" si="4"/>
        <v>750</v>
      </c>
      <c r="I12" s="4">
        <f t="shared" si="0"/>
        <v>3750</v>
      </c>
      <c r="J12" s="4">
        <v>398.17</v>
      </c>
      <c r="K12" s="4">
        <f t="shared" si="1"/>
        <v>99.542500000000004</v>
      </c>
      <c r="L12" s="4">
        <f t="shared" ref="L12:L13" si="5">SUM(J12+K12)</f>
        <v>497.71250000000003</v>
      </c>
    </row>
    <row r="13" spans="1:12" ht="68.25" customHeight="1" x14ac:dyDescent="0.25">
      <c r="A13" s="13" t="s">
        <v>8</v>
      </c>
      <c r="B13" s="13"/>
      <c r="C13" s="13"/>
      <c r="D13" s="13"/>
      <c r="E13" s="13"/>
      <c r="F13" s="3" t="s">
        <v>0</v>
      </c>
      <c r="G13" s="4">
        <v>150</v>
      </c>
      <c r="H13" s="4">
        <f t="shared" si="4"/>
        <v>37.5</v>
      </c>
      <c r="I13" s="4">
        <f t="shared" si="0"/>
        <v>187.5</v>
      </c>
      <c r="J13" s="4">
        <v>19.91</v>
      </c>
      <c r="K13" s="4">
        <f t="shared" si="1"/>
        <v>4.9775</v>
      </c>
      <c r="L13" s="4">
        <f t="shared" si="5"/>
        <v>24.887499999999999</v>
      </c>
    </row>
    <row r="14" spans="1:12" ht="43.5" customHeight="1" x14ac:dyDescent="0.25">
      <c r="A14" s="13" t="s">
        <v>9</v>
      </c>
      <c r="B14" s="13"/>
      <c r="C14" s="13"/>
      <c r="D14" s="13"/>
      <c r="E14" s="13"/>
      <c r="F14" s="3" t="s">
        <v>0</v>
      </c>
      <c r="G14" s="4">
        <v>800</v>
      </c>
      <c r="H14" s="4">
        <f>SUM(G14*25%)</f>
        <v>200</v>
      </c>
      <c r="I14" s="4">
        <f t="shared" ref="I14:I16" si="6">SUM(G14+H14)</f>
        <v>1000</v>
      </c>
      <c r="J14" s="4">
        <v>106.18</v>
      </c>
      <c r="K14" s="4">
        <f>SUM(J14*25%)</f>
        <v>26.545000000000002</v>
      </c>
      <c r="L14" s="4">
        <f>SUM(J14+K14)</f>
        <v>132.72500000000002</v>
      </c>
    </row>
    <row r="15" spans="1:12" ht="44.25" customHeight="1" x14ac:dyDescent="0.25">
      <c r="A15" s="17" t="s">
        <v>21</v>
      </c>
      <c r="B15" s="18"/>
      <c r="C15" s="18"/>
      <c r="D15" s="18"/>
      <c r="E15" s="19"/>
      <c r="F15" s="3" t="s">
        <v>0</v>
      </c>
      <c r="G15" s="4">
        <v>100</v>
      </c>
      <c r="H15" s="4">
        <f>SUM(G15*25%)</f>
        <v>25</v>
      </c>
      <c r="I15" s="4">
        <f t="shared" si="6"/>
        <v>125</v>
      </c>
      <c r="J15" s="4">
        <v>13.27</v>
      </c>
      <c r="K15" s="4">
        <f>SUM(J15*25%)</f>
        <v>3.3174999999999999</v>
      </c>
      <c r="L15" s="4">
        <f>SUM(J15+K15)</f>
        <v>16.587499999999999</v>
      </c>
    </row>
    <row r="16" spans="1:12" ht="24.95" customHeight="1" x14ac:dyDescent="0.25">
      <c r="A16" s="13" t="s">
        <v>3</v>
      </c>
      <c r="B16" s="13"/>
      <c r="C16" s="13"/>
      <c r="D16" s="13"/>
      <c r="E16" s="13"/>
      <c r="F16" s="3" t="s">
        <v>0</v>
      </c>
      <c r="G16" s="4">
        <v>300</v>
      </c>
      <c r="H16" s="4">
        <f>SUM(G16*25%)</f>
        <v>75</v>
      </c>
      <c r="I16" s="4">
        <f t="shared" si="6"/>
        <v>375</v>
      </c>
      <c r="J16" s="4">
        <v>39.82</v>
      </c>
      <c r="K16" s="4">
        <f>SUM(J16*25%)</f>
        <v>9.9550000000000001</v>
      </c>
      <c r="L16" s="4">
        <f>SUM(J16+K16)</f>
        <v>49.774999999999999</v>
      </c>
    </row>
    <row r="17" spans="1:12" ht="39.75" customHeight="1" x14ac:dyDescent="0.25">
      <c r="A17" s="14" t="s">
        <v>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30" customHeight="1" x14ac:dyDescent="0.25">
      <c r="A18" s="13" t="s">
        <v>18</v>
      </c>
      <c r="B18" s="13"/>
      <c r="C18" s="13"/>
      <c r="D18" s="13"/>
      <c r="E18" s="13"/>
      <c r="F18" s="3" t="s">
        <v>0</v>
      </c>
      <c r="G18" s="5">
        <v>1250</v>
      </c>
      <c r="H18" s="5">
        <f t="shared" ref="H18:H20" si="7">SUM(G18*25%)</f>
        <v>312.5</v>
      </c>
      <c r="I18" s="5">
        <f t="shared" ref="I18:I24" si="8">SUM(G18+H18)</f>
        <v>1562.5</v>
      </c>
      <c r="J18" s="4">
        <v>165.9</v>
      </c>
      <c r="K18" s="4">
        <f t="shared" ref="K18:K21" si="9">SUM(J18*25%)</f>
        <v>41.475000000000001</v>
      </c>
      <c r="L18" s="4">
        <f t="shared" ref="L18:L21" si="10">SUM(J18+K18)</f>
        <v>207.375</v>
      </c>
    </row>
    <row r="19" spans="1:12" ht="30.75" customHeight="1" x14ac:dyDescent="0.25">
      <c r="A19" s="13" t="s">
        <v>19</v>
      </c>
      <c r="B19" s="13"/>
      <c r="C19" s="13"/>
      <c r="D19" s="13"/>
      <c r="E19" s="13"/>
      <c r="F19" s="3" t="s">
        <v>0</v>
      </c>
      <c r="G19" s="5">
        <v>1750</v>
      </c>
      <c r="H19" s="5">
        <f t="shared" si="7"/>
        <v>437.5</v>
      </c>
      <c r="I19" s="5">
        <f t="shared" si="8"/>
        <v>2187.5</v>
      </c>
      <c r="J19" s="4">
        <v>232.26</v>
      </c>
      <c r="K19" s="4">
        <f t="shared" si="9"/>
        <v>58.064999999999998</v>
      </c>
      <c r="L19" s="4">
        <f t="shared" si="10"/>
        <v>290.32499999999999</v>
      </c>
    </row>
    <row r="20" spans="1:12" ht="51.75" customHeight="1" x14ac:dyDescent="0.25">
      <c r="A20" s="13" t="s">
        <v>16</v>
      </c>
      <c r="B20" s="13"/>
      <c r="C20" s="13"/>
      <c r="D20" s="13"/>
      <c r="E20" s="13"/>
      <c r="F20" s="3" t="s">
        <v>0</v>
      </c>
      <c r="G20" s="5">
        <v>4700</v>
      </c>
      <c r="H20" s="5">
        <f t="shared" si="7"/>
        <v>1175</v>
      </c>
      <c r="I20" s="5">
        <f t="shared" si="8"/>
        <v>5875</v>
      </c>
      <c r="J20" s="4">
        <v>623.79999999999995</v>
      </c>
      <c r="K20" s="4">
        <f t="shared" si="9"/>
        <v>155.94999999999999</v>
      </c>
      <c r="L20" s="4">
        <f t="shared" si="10"/>
        <v>779.75</v>
      </c>
    </row>
    <row r="21" spans="1:12" ht="48.75" customHeight="1" x14ac:dyDescent="0.25">
      <c r="A21" s="13" t="s">
        <v>17</v>
      </c>
      <c r="B21" s="13"/>
      <c r="C21" s="13"/>
      <c r="D21" s="13"/>
      <c r="E21" s="13"/>
      <c r="F21" s="3" t="s">
        <v>0</v>
      </c>
      <c r="G21" s="5">
        <v>6700</v>
      </c>
      <c r="H21" s="5">
        <f>SUM(G21*25%)</f>
        <v>1675</v>
      </c>
      <c r="I21" s="5">
        <f t="shared" si="8"/>
        <v>8375</v>
      </c>
      <c r="J21" s="4">
        <v>889.24</v>
      </c>
      <c r="K21" s="4">
        <f t="shared" si="9"/>
        <v>222.31</v>
      </c>
      <c r="L21" s="4">
        <f t="shared" si="10"/>
        <v>1111.55</v>
      </c>
    </row>
    <row r="22" spans="1:12" ht="30.75" customHeight="1" x14ac:dyDescent="0.25">
      <c r="A22" s="13" t="s">
        <v>32</v>
      </c>
      <c r="B22" s="13"/>
      <c r="C22" s="13"/>
      <c r="D22" s="13"/>
      <c r="E22" s="13"/>
      <c r="F22" s="3" t="s">
        <v>0</v>
      </c>
      <c r="G22" s="5">
        <v>2000</v>
      </c>
      <c r="H22" s="5">
        <f>SUM(G22*25%)</f>
        <v>500</v>
      </c>
      <c r="I22" s="5">
        <f t="shared" si="8"/>
        <v>2500</v>
      </c>
      <c r="J22" s="4">
        <v>265.45</v>
      </c>
      <c r="K22" s="4">
        <f>SUM(J22*25%)</f>
        <v>66.362499999999997</v>
      </c>
      <c r="L22" s="4">
        <f>SUM(J22+K22)</f>
        <v>331.8125</v>
      </c>
    </row>
    <row r="23" spans="1:12" ht="57.75" customHeight="1" x14ac:dyDescent="0.25">
      <c r="A23" s="13" t="s">
        <v>14</v>
      </c>
      <c r="B23" s="13"/>
      <c r="C23" s="13"/>
      <c r="D23" s="13"/>
      <c r="E23" s="13"/>
      <c r="F23" s="3" t="s">
        <v>0</v>
      </c>
      <c r="G23" s="5">
        <v>85</v>
      </c>
      <c r="H23" s="5">
        <f>SUM(G23*25%)</f>
        <v>21.25</v>
      </c>
      <c r="I23" s="5">
        <f t="shared" si="8"/>
        <v>106.25</v>
      </c>
      <c r="J23" s="4">
        <v>11.28</v>
      </c>
      <c r="K23" s="4">
        <f>SUM(J23*25%)</f>
        <v>2.82</v>
      </c>
      <c r="L23" s="4">
        <f>SUM(J23+K23)</f>
        <v>14.1</v>
      </c>
    </row>
    <row r="24" spans="1:12" ht="45" customHeight="1" x14ac:dyDescent="0.25">
      <c r="A24" s="13" t="s">
        <v>15</v>
      </c>
      <c r="B24" s="13"/>
      <c r="C24" s="13"/>
      <c r="D24" s="13"/>
      <c r="E24" s="13"/>
      <c r="F24" s="3" t="s">
        <v>0</v>
      </c>
      <c r="G24" s="5">
        <v>78</v>
      </c>
      <c r="H24" s="5">
        <f>SUM(G24*25%)</f>
        <v>19.5</v>
      </c>
      <c r="I24" s="5">
        <f t="shared" si="8"/>
        <v>97.5</v>
      </c>
      <c r="J24" s="4">
        <v>10.35</v>
      </c>
      <c r="K24" s="4">
        <f>SUM(J24*25%)</f>
        <v>2.5874999999999999</v>
      </c>
      <c r="L24" s="4">
        <f>SUM(J24+K24)</f>
        <v>12.9375</v>
      </c>
    </row>
    <row r="25" spans="1:12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5">
      <c r="A26" s="8" t="s">
        <v>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5">
      <c r="A27" s="1" t="s">
        <v>33</v>
      </c>
    </row>
    <row r="28" spans="1:12" ht="6" customHeight="1" x14ac:dyDescent="0.25"/>
    <row r="29" spans="1:12" ht="58.5" customHeight="1" x14ac:dyDescent="0.25">
      <c r="A29" s="15" t="s">
        <v>34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24.75" customHeight="1" x14ac:dyDescent="0.25">
      <c r="F30" s="1" t="s">
        <v>23</v>
      </c>
    </row>
    <row r="31" spans="1:12" x14ac:dyDescent="0.25">
      <c r="F31" s="1" t="s">
        <v>29</v>
      </c>
    </row>
    <row r="32" spans="1:12" x14ac:dyDescent="0.25">
      <c r="F32" s="1" t="s">
        <v>24</v>
      </c>
      <c r="L32" s="1"/>
    </row>
    <row r="33" spans="10:12" x14ac:dyDescent="0.25">
      <c r="J33" s="16"/>
      <c r="K33" s="16"/>
      <c r="L33" s="16"/>
    </row>
    <row r="34" spans="10:12" x14ac:dyDescent="0.25">
      <c r="J34" s="16"/>
      <c r="K34" s="16"/>
      <c r="L34" s="16"/>
    </row>
  </sheetData>
  <mergeCells count="27">
    <mergeCell ref="A29:L29"/>
    <mergeCell ref="J33:L33"/>
    <mergeCell ref="J34:L34"/>
    <mergeCell ref="A3:E3"/>
    <mergeCell ref="A5:E5"/>
    <mergeCell ref="A7:E7"/>
    <mergeCell ref="A6:E6"/>
    <mergeCell ref="A15:E15"/>
    <mergeCell ref="A8:E8"/>
    <mergeCell ref="A9:E9"/>
    <mergeCell ref="A10:E10"/>
    <mergeCell ref="A11:E11"/>
    <mergeCell ref="A24:E24"/>
    <mergeCell ref="A4:E4"/>
    <mergeCell ref="A12:E12"/>
    <mergeCell ref="A20:E20"/>
    <mergeCell ref="A1:L1"/>
    <mergeCell ref="A2:E2"/>
    <mergeCell ref="A21:E21"/>
    <mergeCell ref="A22:E22"/>
    <mergeCell ref="A23:E23"/>
    <mergeCell ref="A13:E13"/>
    <mergeCell ref="A14:E14"/>
    <mergeCell ref="A16:E16"/>
    <mergeCell ref="A18:E18"/>
    <mergeCell ref="A19:E19"/>
    <mergeCell ref="A17:L17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Cjenik-novi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dsvilic</dc:creator>
  <cp:lastModifiedBy>Mario Mikulić</cp:lastModifiedBy>
  <cp:lastPrinted>2024-01-02T13:58:28Z</cp:lastPrinted>
  <dcterms:created xsi:type="dcterms:W3CDTF">2014-01-02T11:32:06Z</dcterms:created>
  <dcterms:modified xsi:type="dcterms:W3CDTF">2024-01-02T14:04:02Z</dcterms:modified>
</cp:coreProperties>
</file>